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НЕПРОФИЛЯ\УОБ РЕШЕНИЯ\"/>
    </mc:Choice>
  </mc:AlternateContent>
  <bookViews>
    <workbookView xWindow="0" yWindow="0" windowWidth="28800" windowHeight="12300"/>
  </bookViews>
  <sheets>
    <sheet name="Лист1" sheetId="1" r:id="rId1"/>
    <sheet name="Лист3" sheetId="3" state="hidden" r:id="rId2"/>
  </sheets>
  <definedNames>
    <definedName name="_xlnm._FilterDatabase" localSheetId="0" hidden="1">Лист1!$A$8:$L$59</definedName>
    <definedName name="_xlnm._FilterDatabase" localSheetId="1" hidden="1">Лист3!$A$1:$H$42</definedName>
    <definedName name="_xlnm.Print_Titles" localSheetId="0">Лист1!$7:$8</definedName>
    <definedName name="_xlnm.Print_Area" localSheetId="0">Лист1!$A$1:$L$67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I58" i="1"/>
  <c r="J47" i="1"/>
  <c r="I47" i="1"/>
  <c r="J45" i="1"/>
  <c r="I45" i="1"/>
  <c r="J43" i="1" l="1"/>
  <c r="I43" i="1"/>
  <c r="J40" i="1"/>
  <c r="I40" i="1"/>
  <c r="J38" i="1"/>
  <c r="I38" i="1"/>
  <c r="J14" i="1"/>
  <c r="I14" i="1"/>
  <c r="D42" i="3" l="1"/>
  <c r="E42" i="3"/>
  <c r="C34" i="3"/>
  <c r="C37" i="3"/>
  <c r="C40" i="3"/>
  <c r="C21" i="3"/>
  <c r="C26" i="3"/>
  <c r="C32" i="3"/>
  <c r="C19" i="3"/>
  <c r="C15" i="3"/>
  <c r="C13" i="3"/>
  <c r="C11" i="3"/>
  <c r="C9" i="3"/>
  <c r="C5" i="3"/>
  <c r="C2" i="3"/>
  <c r="C42" i="3" l="1"/>
</calcChain>
</file>

<file path=xl/sharedStrings.xml><?xml version="1.0" encoding="utf-8"?>
<sst xmlns="http://schemas.openxmlformats.org/spreadsheetml/2006/main" count="465" uniqueCount="187">
  <si>
    <t>Наименование комплекса активов</t>
  </si>
  <si>
    <t>Дагестанский РФ</t>
  </si>
  <si>
    <t>Краснодарский РФ</t>
  </si>
  <si>
    <t>-</t>
  </si>
  <si>
    <t>Тверской РФ</t>
  </si>
  <si>
    <t>Наименование регионального филиала</t>
  </si>
  <si>
    <t>Описание, сведения о правоустанавливающих документах и об обременениях</t>
  </si>
  <si>
    <t>Владимирский РФ</t>
  </si>
  <si>
    <t>Чеченский РФ</t>
  </si>
  <si>
    <t>Марийский РФ</t>
  </si>
  <si>
    <t>Чувашский РФ</t>
  </si>
  <si>
    <t>Оборудование по производству бетона, мобильный бетонный завод «ELKON MOBIL Master-60» 2008 года выпуска</t>
  </si>
  <si>
    <t>Камчатский РФ</t>
  </si>
  <si>
    <t>Право аренды земельного участка площадью 4440,0 +/- 23 кв.м. Категория земель: земли населенных пунктов</t>
  </si>
  <si>
    <t>Адрес: Чеченская Республика, Грозненский район, с. Комсомольское, по трассе Грозный-Аргун. Кадастровый номер 20:03:0000000:4928.</t>
  </si>
  <si>
    <t>Адрес: Чеченская Республика, Грозненский район, с. Комсомольское, по трассе Грозный-Аргун. Кадастровый номер 20:03:0000000:4929.</t>
  </si>
  <si>
    <t>Адрес: Чеченская Республика, Грозненский район, с. Комсомольское, по трассе Грозный-Аргун. Кадастровый номер 20:03:0000000:4934.</t>
  </si>
  <si>
    <t>Адрес: Чеченская Республика, Грозненский район, с. Комсомольское, по трассе Грозный-Аргун. Кадастровый номер 20:03:0000000:4931.</t>
  </si>
  <si>
    <t>Адрес: Чеченская Республика, Грозненский район, с. Комсомольское, по трассе Грозный-Аргун. Кадастровый номер 20:03:0000000:4919.</t>
  </si>
  <si>
    <t>Адрес: Чеченская Республика, Грозненский район, с. Комсомольское, по трассе Грозный-Аргун. Кадастровый номер 20:03:0000000:4920.</t>
  </si>
  <si>
    <t>Адрес: Чеченская Республика, Грозненский район, с. Комсомольское, по трассе Грозный-Аргун. Кадастровый номер 20:03:0000000:4924.</t>
  </si>
  <si>
    <t>Адрес: Камчатский край, г. Петропавловск-Камчатский, пр-кт 50 лет Октября, д. 15А. Кадастровый номер 41:01:0010118:12241.</t>
  </si>
  <si>
    <t>Адрес: Республика Марий Эл, г. Йошкар-Ола, ул. Йывана Кырли, д. 42а. Кадастровый номер 12:05:0202004:2239.</t>
  </si>
  <si>
    <t>Здание торгового центра площадью 4303,5 кв.м.</t>
  </si>
  <si>
    <t>Нежилое здание площадью 107,1 кв.м.</t>
  </si>
  <si>
    <t>Земельный участок площадью 18300 кв.м. Категория земель: земли населенных пунктов. Вид разрешенного использования: для строительства лесоторговой базы, для объектов жилой застройки</t>
  </si>
  <si>
    <t>Земельный участок площадью 18640 кв.м. Категория земель: земли населенных пунктов. Вид разрешенного использования: для строительства базы по реализации строительных материалов, для объектов жилой застройки</t>
  </si>
  <si>
    <t>Адрес: Республика Марий Эл, г. Йошкар-Ола, ул. Йывана Кырли. Кадастровый номер 12:05:0202004:2217.</t>
  </si>
  <si>
    <t>Адрес: Чеченская Республика, Грозненский район, с. Комсомольское, по трассе Грозный-Аргун. Кадастровый номер 20:03:6102000:395.</t>
  </si>
  <si>
    <t>Объект незавершенного строительства (нежилое здание) площадью застройки 741,9 кв.м., степень готовности объекта - 64%. долевая собственность 3/5</t>
  </si>
  <si>
    <t>Нежилое административное здание площадью 660,5 кв.м.</t>
  </si>
  <si>
    <t xml:space="preserve">Нежилое здание предприятия торговли с кафе площадью 1470 кв.м., долевой собственностью 10/100, 45/100, 45/100 и земельный участок площадью 2558 +/- 18 кв.м., долевой собственностью 10/100, 45/100, 45/100. Адрес: Республика Марий Эл, г. Йошкар-Ола, ул. Машиностроителей, д. 11, ул. Красноармейская </t>
  </si>
  <si>
    <t>Производственный комплекс по производству бетона (нежилые здания и сооружения в количестве 7 объектов площадью 7878,4 кв.м., земельные участки в количестве 2-х объектов площадью 36940 кв.м., оборудование) Адрес: Чеченская Республика, Грозненский район, с. Комсомольское</t>
  </si>
  <si>
    <t>Нежилое помещение. Корпус хлопковой базы и сухих химикатов, площадью 4001,5 кв.м. и земельные участки в количестве 2-х объектов (площадью 31 539 +/- 36 кв.м. и 4329 +/- 24 кв.м.). Адрес: Чувашская Республика - Чувашия, г. Чебоксары, ул. Якимовская, ул. Текстильщиков</t>
  </si>
  <si>
    <t>Нежилые помещения в количестве 2-х объектов (арматурный цех площадью 113,5 кв.м. и ремонтно-механический цех площадью 712,6 кв.м.), а также земельные участки в количестве 3-х объектов общей площадью 27 260 кв. м. Адрес: Чувашская Республика - Чувашия, г. Чебоксары, ул. Якимовская, ул. Текстильщиков</t>
  </si>
  <si>
    <t>Нежилое здание, сооружение навес площадью 312,1 кв.м.</t>
  </si>
  <si>
    <t>Нежилое здание, битумохранилище объемом 2995 куб.м.</t>
  </si>
  <si>
    <t>Нежилое здание, здание производственных складов площадью 962,1 кв.м.</t>
  </si>
  <si>
    <t>Нежилое здание, цех и склад грузовых автомобилей площадью 1294 кв.м.</t>
  </si>
  <si>
    <t>Нежилое здание, цех площадью 1547,6 кв.м.</t>
  </si>
  <si>
    <t>ЦРМБ РФ</t>
  </si>
  <si>
    <t>№ п/п</t>
  </si>
  <si>
    <t>Коммерческая деятельность (коммерческая недвижимость)</t>
  </si>
  <si>
    <t>Промышленное производство</t>
  </si>
  <si>
    <t>Выписка из ЕГРН; Постановление о передаче нереализованного в принудительном порядке имущества должника взыскателю № 34452224/4117. Выдан 27.11.2017 Управление Федеральной службы судебных приставов по Камчатскому краю Межрайонный ОСП по ИОИП</t>
  </si>
  <si>
    <t>Кабардино-Балкарский РФ</t>
  </si>
  <si>
    <t xml:space="preserve">Тульский РФ </t>
  </si>
  <si>
    <t>Земельный участок площадью 252597 +/- 4398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</si>
  <si>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71:14:030501:451.</t>
  </si>
  <si>
    <t>Земельный участок площадью 393337 +/- 1098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</si>
  <si>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71:14:030501:583.</t>
  </si>
  <si>
    <t>Якутский РФ</t>
  </si>
  <si>
    <t>Сфера производственной деятельности</t>
  </si>
  <si>
    <t>№ п/п комплекса активов</t>
  </si>
  <si>
    <t>ИТОГО</t>
  </si>
  <si>
    <t>Раздел 1. Перечень непрофильных активов для реализации</t>
  </si>
  <si>
    <t>Наименование непрофильного актива</t>
  </si>
  <si>
    <t>Средства идентификации непрофильного актива</t>
  </si>
  <si>
    <t>Вид деятельности, к которой относится использование непрофильного актива</t>
  </si>
  <si>
    <t xml:space="preserve">Нежилое помещение площадью 2316,4 кв.м. (подвал, этаж № 1, этаж № 2, этаж № 3, этаж № 4). Адрес: Владимирская область, МО город Владимир (городской округ) г. Владимир, ул. Студеная Гора, д. 36  </t>
  </si>
  <si>
    <t xml:space="preserve">Нежилые помещения в количестве 2-х объектов (площадью 857,9 кв.м. и 7326,5 кв.м.) и земельный участок площадью 4196 +/- 23 кв.м. Адрес: Владимирская область, г. Владимир, ул. Студеная Гора, д. 36-а  </t>
  </si>
  <si>
    <t xml:space="preserve">Фабрика по производству макаронных изделий. Адрес: Кабардино-Балкарская Республика, г. Нальчик, ул. Кабардинская, д. 145.  </t>
  </si>
  <si>
    <t xml:space="preserve">Здание торгового центра площадью 4303,5 кв.м. и право аренды земельного участка площадью 4440,0 +/- 23 кв.м. Адрес: Республика Марий Эл, г. Йошкар-Ола, ул. Йывана Кырли, д. 42а.  </t>
  </si>
  <si>
    <t xml:space="preserve">Нежилые помещения в количестве 2-х объектов (площадью 1021,8 кв. м. и 659,1 кв.м.) Адрес: Республика Марий Эл, г. Йошкар-Ола, бульвар Чавайна, д. 31.  </t>
  </si>
  <si>
    <t xml:space="preserve">Нежилые помещения в количестве 3-х объектов площадью 2354,9 кв.м. и право аренды земельного участка городской застройки площадью 30 970 кв.м. Адрес: г. Москва, ул. Ижорская  </t>
  </si>
  <si>
    <t xml:space="preserve">Земельный участок площадью 143700 +/- 133 кв.м. Адрес: Тульская область, Ленинский район, д. Малевка.  </t>
  </si>
  <si>
    <t xml:space="preserve">Земельный участок площадью 183603 +/- 3749 кв.м. Адрес: Тульская область, Ленинский район, с/пос. Ильинское, с. Осиновая гора.  </t>
  </si>
  <si>
    <t xml:space="preserve">Земельный участок площадью 252597 +/- 4398 кв.м. Адрес: Тульская область, Ленинский район, с/пос. Ильинское, с. Осиновая гора.  </t>
  </si>
  <si>
    <t xml:space="preserve">Земельный участок площадью 393337 +/- 1098 кв.м. Адрес: Тульская область, Ленинский район, с/пос. Ильинское, с. Осиновая гора.  </t>
  </si>
  <si>
    <t xml:space="preserve">Земельный участок сельскохозяйственного назначения площадью 105,98 га. Адрес: Московская область, Ногинский район, Ямкинский с.о., с. Ямкино  </t>
  </si>
  <si>
    <t xml:space="preserve">Земельный участок сельскохозяйственного назначения площадью 132,38 га. Адрес: Московская область, Ногинский район, Ямкинский с.о., с. Ямкино  </t>
  </si>
  <si>
    <t xml:space="preserve">Земельный участок сельскохозяйственного назначения площадью 167,9 га. Адрес: Московская область, Ногинский район, Ямкинский с.о., с. Ямкино  </t>
  </si>
  <si>
    <t xml:space="preserve">Земельный участок сельскохозяйственного назначения площадью 70,6 га. Адрес: Московская область, Ногинский район, Ямкинский с.о., с. Ямкино  </t>
  </si>
  <si>
    <t xml:space="preserve">Земельный участок сельскохозяйственного назначения площадью 86,11 га. Адрес: Московская область, Ногинский район, Ямкинский с.о., с. Ямкино  </t>
  </si>
  <si>
    <t xml:space="preserve">Нежилое здание (специальный компьютерный центр) площадью 3406,7 кв.м. и право субаренды земельного участка площадью 525 кв.м. Адрес: Чеченская республика, г. Грозный, проспект М.А. Эсамбаева  </t>
  </si>
  <si>
    <t xml:space="preserve">Имущественный комплекс с четырьмя нежилыми помещениями общей площадью 1329,2 кв.м. и земельный участок площадью 3297 +/- 7 кв.м. Адрес: Республика Саха (Якутия), городской округ «город Якутск», г. Якутск, ул. Новопортовская, д. 1А.  </t>
  </si>
  <si>
    <t xml:space="preserve">Незавершенный строительством многоэтажный жилой дом и земельный участок площадью 3 648 кв.м. Адрес: Республика Дагестан, г. Махачкала, пр. И. Шамиля  </t>
  </si>
  <si>
    <t>Продажа</t>
  </si>
  <si>
    <t>Раздел 2. Перечень непрофильных активов для сохранения</t>
  </si>
  <si>
    <t>Планируемый способ сохранения непрофильного актива</t>
  </si>
  <si>
    <t>Нежилое здание, АКБ электро-механического цеха площадью 342 кв.м.</t>
  </si>
  <si>
    <t>Нежилое здание, АЗС площадью 22,6 кв.м.</t>
  </si>
  <si>
    <t>Нежилое здание, Инструментальный цех площадью 775 кв.м.</t>
  </si>
  <si>
    <t>Земельный участок площадью 48121 кв.м.</t>
  </si>
  <si>
    <t>Земельный участок площадью 75000 кв.м.</t>
  </si>
  <si>
    <t>Нежилое здание, Экспериментально-механический цех площадью 2507 кв.м.</t>
  </si>
  <si>
    <t>Нежилое здание, Склад НС-10 площадью 220 кв.м. Литер Н</t>
  </si>
  <si>
    <t>Нежилое здание, Служебное здание площадью 122 кв.м.</t>
  </si>
  <si>
    <t>Нежилое здание, Насосная площадью 23,6 кв.м.</t>
  </si>
  <si>
    <t>Нежилое здание, Склад НС-10 площадью 220 кв.м. Литер М</t>
  </si>
  <si>
    <t>Нежилое здание, Столовая площадью 183 кв.м.</t>
  </si>
  <si>
    <t>Нежилое здание, Проходная площадью 43 кв.м.</t>
  </si>
  <si>
    <t>Нежилое здание, АКБ механического цеха площадью 183 кв.м.</t>
  </si>
  <si>
    <t>Нежилое здание, Вспомогательное помещение механического цеха площадью 216 кв.м.</t>
  </si>
  <si>
    <t>Нежилое здание, Офисная помещение площадью 2136,1 кв.м.</t>
  </si>
  <si>
    <t>Земельный участок площадью 368 кв.м.</t>
  </si>
  <si>
    <t>Адрес: Республика Дагестан, г. Махачкала, Юго-Восточная промзона, завод "Гелиоэнергомаш". Кадастровый номер 05:40:000000:18417.</t>
  </si>
  <si>
    <t>Адрес: Республика Дагестан, г. Махачкала, Юго-Восточная промзона, завод "Гелиоэнергомаш". Кадастровый номер 05:40:000000:18418.</t>
  </si>
  <si>
    <t>Адрес: Республика Дагестан, г. Махачкала, Юго-Восточная промзона, завод "Гелиоэнергомаш". Кадастровый номер 05:40:000040:1397.</t>
  </si>
  <si>
    <t>Адрес: Республика Дагестан, г. Махачкала, Юго-Восточная промзона, завод "Гелиоэнергомаш". Кадастровый номер 05:40:000077:1646.</t>
  </si>
  <si>
    <t>Адрес: Республика Дагестан, г. Махачкала, Юго-Восточная промзона, завод "Гелиоэнергомаш". Кадастровый номер 05:40:000077:878.</t>
  </si>
  <si>
    <t>Адрес: Республика Дагестан, г. Махачкала, Юго-Восточная промзона, завод "Гелиоэнергомаш". Кадастровый номер 05:40:000080:1105.</t>
  </si>
  <si>
    <t>Адрес: Республика Дагестан, г. Махачкала, Юго-Восточная промзона, завод "Гелиоэнергомаш". Кадастровый номер 05:40:000080:1106.</t>
  </si>
  <si>
    <t>Адрес: Республика Дагестан, г. Махачкала, Юго-Восточная промзона, завод "Гелиоэнергомаш". Кадастровый номер 05:40:000080:1107.</t>
  </si>
  <si>
    <t>Адрес: Республика Дагестан, г. Махачкала, Юго-Восточная промзона, завод "Гелиоэнергомаш". Кадастровый номер 05:40:000080:1108.</t>
  </si>
  <si>
    <t>Адрес: Республика Дагестан, г. Махачкала, Юго-Восточная промзона, завод "Гелиоэнергомаш". Кадастровый номер 05:40:000080:1111.</t>
  </si>
  <si>
    <t>Адрес: Республика Дагестан, г. Махачкала, Юго-Восточная промзона, завод "Гелиоэнергомаш". Кадастровый номер 05:40:000080:1112.</t>
  </si>
  <si>
    <t>Адрес: Республика Дагестан, г. Махачкала, Юго-Восточная промзона, завод "Гелиоэнергомаш". Кадастровый номер 05:40:000083:1000.</t>
  </si>
  <si>
    <t>Адрес: Республика Дагестан, г. Махачкала, Юго-Восточная промзона, завод "Гелиоэнергомаш". Кадастровый номер 05:40:000083:2050.</t>
  </si>
  <si>
    <t>Адрес: Республика Дагестан, г. Махачкала, Юго-Восточная промзона, завод "Гелиоэнергомаш". Кадастровый номер 05:40:000083:2055.</t>
  </si>
  <si>
    <t>Адрес: Республика Дагестан, г. Махачкала, ул. Котрова, д. 6. Кадастровый номер 05:40:000053:4154.</t>
  </si>
  <si>
    <t>Адрес: Республика Дагестан, г. Махачкала, ул. Котрова, участок 6. Кадастровый номер 05:40:000051:4167.</t>
  </si>
  <si>
    <t>Завод "'Гелиоэнергомаш"</t>
  </si>
  <si>
    <t>Розничная торговля бензином и дизельным топливом</t>
  </si>
  <si>
    <t>Объект незавершенного строительства (нежилое здание) площадью застройки 741,9 кв.м., степень готовности объекта - 64%. Общая долевая собственность 3/5. Адрес: Камчатский край, г. Петропавловск-Камчатский, пр-кт 50 лет Октября, д. 15а</t>
  </si>
  <si>
    <t>Имущественный комплекс Крымского консеврного комбината</t>
  </si>
  <si>
    <t>№ п/п в лоте</t>
  </si>
  <si>
    <t>Челябинский РФ</t>
  </si>
  <si>
    <t>Имущество являющееся обеспечением исполнения обязательств АО «Уралтрубмаш». Нежилые помещения, Адрес: г. Санкт-Петербург, пр. Московский, д. 186.</t>
  </si>
  <si>
    <t>Адрес: Чеченская Республика, Грозненский район, с. Комсомольское, по трассе Грозный-Аргун. Инв. № 013340001.</t>
  </si>
  <si>
    <t>Адрес: Чеченская Республика, Грозненский район, с. Комсомольское, по трассе Грозный-Аргун. Кадастровый номер 20:03:6102000:394.</t>
  </si>
  <si>
    <t>Земельные участки площадью 12142,60 кв.м. и 7482,73 кв.м. Адрес: Республика Дагестан, г. Хасавюрт, ул. Махачкалинское шоссе, сооружение 2 «А».</t>
  </si>
  <si>
    <t xml:space="preserve">Кол-во активов, шт. </t>
  </si>
  <si>
    <t>Рыночная стоимость</t>
  </si>
  <si>
    <t>Остаточная (балансовая) стоимость по состоянию на 01.09.2020</t>
  </si>
  <si>
    <t>Наименование РФ/Наименование комплекса активов</t>
  </si>
  <si>
    <t>Постановление о передаче не реализованного в принудительном порядке имущества должника взыскателю 05020/18/117770 от 12.11.2018г. Акт о о передаче не реализованного должника взыскателю от 14.11.2018г.Выписка из ЕГРН от 01.11.2019</t>
  </si>
  <si>
    <t>Постановление о передаче не реализованного в принудительном порядке имущества должника взыскателю 05020/18/117770 от 12.11.2018г. Акт о о передаче не реализованного должника взыскателю от 14.11.2018г.Выписка из ЕГРН от 05.11.2019</t>
  </si>
  <si>
    <t xml:space="preserve">Дагестанский </t>
  </si>
  <si>
    <t xml:space="preserve">Камчатский </t>
  </si>
  <si>
    <t xml:space="preserve">Марийский </t>
  </si>
  <si>
    <t xml:space="preserve">Тульский  </t>
  </si>
  <si>
    <t xml:space="preserve">Чеченский </t>
  </si>
  <si>
    <t>Планируемый способ реализации непрофильного актива</t>
  </si>
  <si>
    <t>Рыночная стоимость непрофильного актива  
(с учетом НДС), 
руб.</t>
  </si>
  <si>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 xml:space="preserve"> Остаточная (балансовая) и рыночная стоимости указаны с учетом НДС по всем активам, кроме акций и земельных участков. Если актив (объект) принят на баланс без учета НДС, то указывается остаточная (балансовая) стоимость данного актива (объекта), скорректированная (увеличенная) на сумму НДС.  </t>
    </r>
  </si>
  <si>
    <r>
      <t>Справочно</t>
    </r>
    <r>
      <rPr>
        <b/>
        <vertAlign val="superscript"/>
        <sz val="12"/>
        <color theme="1"/>
        <rFont val="Times New Roman"/>
        <family val="1"/>
        <charset val="204"/>
      </rPr>
      <t>1</t>
    </r>
  </si>
  <si>
    <t>Головной офис</t>
  </si>
  <si>
    <t>46 103 штуки обыкновенных именных бездокументарных акций и 9 169  штук привилегированных бездокументарных акций АО «Лужский ККЗ», в совокупности составляющих 75,597 % уставного капитала общества.</t>
  </si>
  <si>
    <t>Адрес: Ленинградская область, Лужский район, п. Толмачево.</t>
  </si>
  <si>
    <t>3 595 911 штук обыкновенных именных бездокументарных акций АО «Рассвет», составляющих 99,03 % уставного капитала общества.</t>
  </si>
  <si>
    <t>Адрес: Ленинградская область, Лужский район, д. Ретюнь.</t>
  </si>
  <si>
    <t>Ценные бумаги</t>
  </si>
  <si>
    <t>Пакет акций АО "ЛККЗ"</t>
  </si>
  <si>
    <t>Пакет акций АО "Рассвет"</t>
  </si>
  <si>
    <t>Выписка из реестра акционеров общества.
Имеется задолженность перед Группой РСХБ.
Имущественный комплекс юридического лица передан в залог по обязательствам.</t>
  </si>
  <si>
    <t>Справочно</t>
  </si>
  <si>
    <t>Реестр непрофильных активов АО "Россельхозбанк"</t>
  </si>
  <si>
    <t>Завод "Гелиоэнергомаш"</t>
  </si>
  <si>
    <t>№ п/п в комплексе</t>
  </si>
  <si>
    <t>Башкирский</t>
  </si>
  <si>
    <t>Нежилое помещение, общая площадь 440,1 кв. м, этаж: 2, номера на поэтажном плане: 1-40</t>
  </si>
  <si>
    <t>Адрес: Республика Башкортостан, г. Уфа, Кировский район, ул. Менделеева, дом 23а,  кадастровый номер 02:55:010910:5043</t>
  </si>
  <si>
    <t>Нежилое помещение, общая площадь 439,2 кв. м, этаж: 3, номера на поэтажном плане: 1-3</t>
  </si>
  <si>
    <t>Адрес: Республика Башкортостан, г. Уфа, Кировский район, ул. Менделеева, дом 23а,  кадастровый номер 02:55:010910:5095</t>
  </si>
  <si>
    <t>Нежилое помещение, общая площадь 434,4 кв. м, этаж: 4, номера на поэтажном плане: 1-39</t>
  </si>
  <si>
    <t>Адрес: Республика Башкортостан, г. Уфа, Кировский район, ул. Менделеева, дом 23а,  кадастровый номер 02:55:010910:5045</t>
  </si>
  <si>
    <t>Нежилое помещение, общая площадь 737,1 кв. м, этаж: 1, антресоль №1, номера на поэтажном плане: 1 этаж: 1-11, 11а, 12-24; антресоль: 25-39</t>
  </si>
  <si>
    <t>Адрес: Республика Башкортостан, г. Уфа, Кировский район, ул. Менделеева, дом 23а,  кадастровый номер 02:55:010910:5044</t>
  </si>
  <si>
    <t>Земельный участок, площадью 577 +/- 8 кв. м.</t>
  </si>
  <si>
    <t>Адрес: Республика Башкортостан, г. Уфа, Кировский район, ул. Менделеева, дом 23а,  кадастровый номер 02:55:010910:162</t>
  </si>
  <si>
    <t>Нежилые помещения общей площадью 2050,1 кв. м. и земельный участок площадью  577 +/- 8 кв. м.</t>
  </si>
  <si>
    <t>Постановление о передаче не реализованного в принудительном порядке имущества должника взыскателю №02068/21/353398 от 14.09.2021.                                                         Акт о передаче нереализованного имущества должника взыскателю №б/н от 14.09.2021. Выписка ЕГРН от 18.12.2021</t>
  </si>
  <si>
    <t>Сфера услуг 
(гостиничный бизнес)</t>
  </si>
  <si>
    <t>Воронежский</t>
  </si>
  <si>
    <t>Нежилое помещение, общая площадь 401,5 кв. м, этаж: 2, помещение II (80-90, 92-102) ) с учетом доли земельного участка, причитающейся под 2 этаж (42 кв.м)</t>
  </si>
  <si>
    <t>Адрес: Воронежская область, г. Воронеж, пр-кт Московский, д. 19Б, кадастровый номер 36:34:0210011:1094</t>
  </si>
  <si>
    <t>Нежилые помещения  2-го и 3-го этажа (площадью 401,5 кв.м и 1090,8 кв.м),  расположенные по адресу: Воронежская область, г. Воронеж, Московский проспект 19б, помещение II:  2 этаж (пом 80-90, 92-102) и 3 этаж (пом 117-143,145-149,151-158,160-166) с учетом долей земельного участка, причитающихся под 2 этаж (42 кв.м) и 3 этаж (114 кв.м.)</t>
  </si>
  <si>
    <t>Бизнес-центр/офисная недвижимость</t>
  </si>
  <si>
    <t>Нежилое помещение, общая площадь 1090,8 кв. м, этаж: 3, помещение II (117-143,-145-149,151-158,160-166) с учетом доли земельного участка, причитающейся под 3 этаж (114 кв.м)</t>
  </si>
  <si>
    <t>Адрес: Воронежская область, г. Воронеж, пр-кт Московский, д 19Б,  кадастровый номер 36:34:0210011:1095</t>
  </si>
  <si>
    <t>Помещение: вид права - собственность, номер и дата гос. регистрации права: 36:34:0210011:1094 -36/069/2022-1 от 22.08.2022г. Выписка из ЕГРН от 01.09.2022.
Земельный участок: вид права - общая долевая собственность (3/20), номер и дата гос.регистрации права: № 36-36-01/017/2010-763 от 10.06.2010 г., 3/20 доли в общей долевой собственности на земельный участок. Выписка из ЕГРН от 16.08.2022</t>
  </si>
  <si>
    <t>Помещение: вид права - собственность, номер и дата гос. регистрации права: 36:34:0210011:1095 -36/069/2022-1 от 22.08.2022г. Выписка из ЕГРН от 01.09.2022.
Земельный участок: вид права - общая долевая собственность (3/20), номер и дата гос.регистрации права: № 36-36-01/017/2010-763 от 10.06.2010 г., 3/20 доли в общей долевой собственности на земельный участок. Выписка из ЕГРН от 16.08.2022</t>
  </si>
  <si>
    <t>Постановление о передаче не реализованного в принудительном порядке имущества должника взыскателю 05020/18/117770 от 12.11.2018г. Акт о о передаче не реализованного должника взыскателю от 14.11.2018г.Выписка из ЕГРН от 31.11.2020г.</t>
  </si>
  <si>
    <t>Постановление о передаче не реализованного в принудительном порядке имущества должника взыскателю 05020/18/117770 от 12.11.2018г. Акт о о передаче не реализованного должника взыскателю от 14.11.2018г.Выписка из ЕГРН от 25.08.2019г.</t>
  </si>
  <si>
    <t>Постановление о передаче не реализованного в принудительном порядке имущества должника взыскателю 05020/18/117770 от 12.11.2018г. Акт о о передаче не реализованного должника взыскателю от 14.11.2018г.Выписка из ЕГРН от 06.11.2019г.</t>
  </si>
  <si>
    <t>Постановление о передаче не реализованного в принудительном порядке имущества должника взыскателю 05020/18/117770 от 12.11.2018г. Акт о о передаче не реализованного должника взыскателю от 14.11.2018г.Выписка из ЕГРН от 19.06.2019г.</t>
  </si>
  <si>
    <t>Постановление о передаче не реализованного в принудительном порядке имущества должника взыскателю 05020/18/117770 от 12.11.2018г. Акт о о передаче не реализованного должника взыскателю от 14.11.2018г.Выписка из ЕГРН от 01.11.2019г.</t>
  </si>
  <si>
    <t>Постановление о передаче не реализованного в принудительном порядке имущества должника взыскателю 05020/18/117770 от 12.11.2018г. Акт о о передаче не реализованного должника взыскателю от 14.11.2018г.Выписка из ЕГРН от 22.10.2019г.</t>
  </si>
  <si>
    <t>Постановление о передаче не реализованного в принудительном порядке имущества должника взыскателю 05020/18/117770 от 12.11.2018г. Акт о о передаче не реализованного должника взыскателю от 14.11.2018г.Выписка из ЕГРН от 01.07.2019г.</t>
  </si>
  <si>
    <t>Договор передачи имущества № 5. Выдан 04.06.2018; Акт приема-передачи. Выдан 19.06.2018.</t>
  </si>
  <si>
    <t>Выписка из ЕГРН; Договор передачи имущества № 5. Выдан 04.06.2018; Акт приема-передачи. Выдан 19.06.2018. Актив передан в долгосрочную аренду, срок действия договора аренды - до 2025 года.</t>
  </si>
  <si>
    <t>Выписка ЕГРН от 26.06.2019, Договор об отступном 190100/0001-44 от 31.05.2019 г. Акт приёма-передачи Предмета отступного б/н от 22.07.2019 г.</t>
  </si>
  <si>
    <t xml:space="preserve">Остаточная (балансовая) стоимость непрофильного актива по состоянию на 01.10.2022
(с учетом НДС), 
руб. </t>
  </si>
  <si>
    <t>Решение Шалинского городского суда Чеченской Республики 2-2-18 от 11.04.2018 г., Предложение УФССП по Чеченской Республике взыскателю оставить нереализованное в принудительном порядке имущество за собой 20024/18/60585 от 01.12.2018 г. Акт о передаче не реализованного имущества должника взыскателю от 11.02.2019</t>
  </si>
  <si>
    <t>Выписка ЕГРН от 21.03.2019, Решение Шалинского городского суда Чеченской Республики 2-2-18 от 11.04.2018 г., Предложение УФССП по Чеченской Республике взыскателю оставить нереализованное в принудительном порядке имущество за собой 20024/18/60585 от 01.12.2018</t>
  </si>
  <si>
    <t>Приложение 4
к протоколу заседания
Наблюдательного совета АО «Россельхозбанк» 
от 28.11.2022
(протокол № 25, дата составления 30.11.2022)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</si>
</sst>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-* #,##0.000_-;\-* #,##0.00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2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9" fontId="5" fillId="0" borderId="0" applyFont="0" applyFill="0" applyBorder="0" applyAlignment="0" applyProtection="0"/>
  </cellStyleXfs>
  <cellXfs count="94">
    <xf numFmtId="0" fontId="0" fillId="0" borderId="0" xfId="0"/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6" fontId="0" fillId="0" borderId="0" xfId="1" applyNumberFormat="1" applyFont="1"/>
    <xf numFmtId="0" fontId="0" fillId="0" borderId="0" xfId="0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indent="1"/>
    </xf>
    <xf numFmtId="0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left"/>
    </xf>
    <xf numFmtId="0" fontId="10" fillId="6" borderId="1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left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2" fontId="10" fillId="6" borderId="1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11" fillId="0" borderId="0" xfId="0" applyFont="1"/>
    <xf numFmtId="0" fontId="7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0" fontId="7" fillId="2" borderId="0" xfId="0" applyFont="1" applyFill="1"/>
    <xf numFmtId="4" fontId="6" fillId="4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/>
    <xf numFmtId="4" fontId="7" fillId="0" borderId="1" xfId="0" applyNumberFormat="1" applyFont="1" applyFill="1" applyBorder="1" applyAlignment="1">
      <alignment horizontal="left" vertical="center" wrapText="1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164" fontId="14" fillId="0" borderId="0" xfId="1" applyFont="1"/>
    <xf numFmtId="0" fontId="14" fillId="0" borderId="0" xfId="0" applyFont="1"/>
    <xf numFmtId="0" fontId="14" fillId="0" borderId="0" xfId="0" applyFont="1" applyFill="1"/>
    <xf numFmtId="4" fontId="14" fillId="0" borderId="0" xfId="0" applyNumberFormat="1" applyFont="1" applyFill="1"/>
    <xf numFmtId="4" fontId="14" fillId="0" borderId="0" xfId="0" applyNumberFormat="1" applyFont="1"/>
    <xf numFmtId="164" fontId="14" fillId="0" borderId="0" xfId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 applyAlignment="1">
      <alignment horizontal="center" wrapText="1"/>
    </xf>
    <xf numFmtId="4" fontId="15" fillId="0" borderId="0" xfId="0" applyNumberFormat="1" applyFont="1" applyFill="1"/>
    <xf numFmtId="4" fontId="16" fillId="4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4" fontId="15" fillId="0" borderId="0" xfId="0" applyNumberFormat="1" applyFont="1"/>
    <xf numFmtId="0" fontId="15" fillId="0" borderId="0" xfId="0" applyFont="1" applyFill="1"/>
    <xf numFmtId="4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horizontal="center"/>
    </xf>
    <xf numFmtId="1" fontId="15" fillId="0" borderId="1" xfId="0" applyNumberFormat="1" applyFont="1" applyFill="1" applyBorder="1" applyAlignment="1">
      <alignment horizontal="center" vertical="center" wrapText="1"/>
    </xf>
    <xf numFmtId="1" fontId="16" fillId="4" borderId="1" xfId="0" applyNumberFormat="1" applyFont="1" applyFill="1" applyBorder="1" applyAlignment="1">
      <alignment horizontal="center" vertical="center" wrapText="1"/>
    </xf>
    <xf numFmtId="14" fontId="16" fillId="4" borderId="1" xfId="6" applyNumberFormat="1" applyFont="1" applyFill="1" applyBorder="1" applyAlignment="1">
      <alignment horizontal="center" vertical="center" wrapText="1"/>
    </xf>
    <xf numFmtId="0" fontId="15" fillId="0" borderId="0" xfId="0" applyFont="1" applyBorder="1"/>
    <xf numFmtId="0" fontId="7" fillId="0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4" fontId="16" fillId="4" borderId="2" xfId="0" applyNumberFormat="1" applyFont="1" applyFill="1" applyBorder="1" applyAlignment="1">
      <alignment horizontal="center" vertical="center" wrapText="1"/>
    </xf>
    <xf numFmtId="1" fontId="16" fillId="2" borderId="2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16" fillId="2" borderId="4" xfId="5" applyFont="1" applyFill="1" applyBorder="1" applyAlignment="1">
      <alignment horizontal="center" vertical="center" wrapText="1"/>
    </xf>
    <xf numFmtId="43" fontId="16" fillId="2" borderId="4" xfId="7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4" fontId="16" fillId="7" borderId="2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1" fontId="7" fillId="7" borderId="1" xfId="0" applyNumberFormat="1" applyFont="1" applyFill="1" applyBorder="1" applyAlignment="1">
      <alignment horizontal="center" vertical="center" wrapText="1"/>
    </xf>
    <xf numFmtId="4" fontId="7" fillId="7" borderId="3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4" fontId="15" fillId="7" borderId="1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left" vertical="center" wrapText="1"/>
    </xf>
    <xf numFmtId="4" fontId="7" fillId="4" borderId="3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Border="1"/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4" fontId="16" fillId="2" borderId="1" xfId="6" applyNumberFormat="1" applyFont="1" applyFill="1" applyBorder="1" applyAlignment="1">
      <alignment horizontal="center" vertical="center" wrapText="1"/>
    </xf>
    <xf numFmtId="0" fontId="6" fillId="2" borderId="1" xfId="6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horizontal="center" vertical="center" wrapText="1"/>
    </xf>
    <xf numFmtId="0" fontId="6" fillId="2" borderId="3" xfId="5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5" applyFont="1" applyFill="1" applyBorder="1" applyAlignment="1">
      <alignment horizontal="center" vertical="center" wrapText="1"/>
    </xf>
    <xf numFmtId="0" fontId="16" fillId="2" borderId="2" xfId="5" applyFont="1" applyFill="1" applyBorder="1" applyAlignment="1">
      <alignment horizontal="center" vertical="center" wrapText="1"/>
    </xf>
  </cellXfs>
  <cellStyles count="16">
    <cellStyle name="Обычный" xfId="0" builtinId="0"/>
    <cellStyle name="Обычный 10 2" xfId="14"/>
    <cellStyle name="Обычный 2" xfId="2"/>
    <cellStyle name="Обычный 3" xfId="3"/>
    <cellStyle name="Обычный 4" xfId="4"/>
    <cellStyle name="Обычный 5" xfId="5"/>
    <cellStyle name="Обычный 6" xfId="6"/>
    <cellStyle name="Обычный 7" xfId="13"/>
    <cellStyle name="Процентный 2" xfId="15"/>
    <cellStyle name="Финансовый" xfId="1" builtinId="3"/>
    <cellStyle name="Финансовый 2" xfId="8"/>
    <cellStyle name="Финансовый 3" xfId="9"/>
    <cellStyle name="Финансовый 4" xfId="10"/>
    <cellStyle name="Финансовый 4 2" xfId="12"/>
    <cellStyle name="Финансовый 5" xfId="11"/>
    <cellStyle name="Финансовый_Лист1" xfId="7"/>
  </cellStyles>
  <dxfs count="3">
    <dxf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3" defaultTableStyle="TableStyleMedium2" defaultPivotStyle="PivotStyleLight16">
    <tableStyle name="Стиль сводной таблицы 1" table="0" count="1">
      <tableStyleElement type="wholeTable" dxfId="2"/>
    </tableStyle>
    <tableStyle name="Стиль сводной таблицы 2" table="0" count="1">
      <tableStyleElement type="wholeTable" dxfId="1"/>
    </tableStyle>
    <tableStyle name="Стиль сводной таблицы 3" table="0" count="1">
      <tableStyleElement type="wholeTable" dxfId="0"/>
    </tableStyle>
  </tableStyles>
  <colors>
    <mruColors>
      <color rgb="FF99FF99"/>
      <color rgb="FF99FF66"/>
      <color rgb="FF66FF33"/>
      <color rgb="FFCCFF33"/>
      <color rgb="FFCC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6"/>
  <sheetViews>
    <sheetView tabSelected="1" view="pageBreakPreview" zoomScale="70" zoomScaleNormal="100" zoomScaleSheetLayoutView="70" workbookViewId="0">
      <pane xSplit="5" ySplit="8" topLeftCell="K64" activePane="bottomRight" state="frozen"/>
      <selection pane="topRight" activeCell="F1" sqref="F1"/>
      <selection pane="bottomLeft" activeCell="A9" sqref="A9"/>
      <selection pane="bottomRight" activeCell="K82" sqref="K82:K85"/>
    </sheetView>
  </sheetViews>
  <sheetFormatPr defaultRowHeight="15.75" outlineLevelRow="2" x14ac:dyDescent="0.25"/>
  <cols>
    <col min="1" max="1" width="8.42578125" style="46" customWidth="1"/>
    <col min="2" max="2" width="13.42578125" style="46" customWidth="1"/>
    <col min="3" max="3" width="28.42578125" style="25" customWidth="1"/>
    <col min="4" max="4" width="60.42578125" style="25" customWidth="1"/>
    <col min="5" max="5" width="62.140625" style="25" customWidth="1"/>
    <col min="6" max="6" width="14.28515625" style="26" customWidth="1"/>
    <col min="7" max="7" width="65.140625" style="25" customWidth="1"/>
    <col min="8" max="8" width="32.85546875" style="25" customWidth="1"/>
    <col min="9" max="9" width="26" style="43" customWidth="1"/>
    <col min="10" max="10" width="25.5703125" style="43" customWidth="1"/>
    <col min="11" max="11" width="22.7109375" style="51" customWidth="1"/>
    <col min="12" max="12" width="77.5703125" style="25" customWidth="1"/>
    <col min="13" max="16384" width="9.140625" style="25"/>
  </cols>
  <sheetData>
    <row r="1" spans="1:12" s="28" customFormat="1" ht="87" customHeight="1" x14ac:dyDescent="0.25">
      <c r="A1" s="46"/>
      <c r="B1" s="46"/>
      <c r="C1" s="25"/>
      <c r="D1" s="25"/>
      <c r="E1" s="25"/>
      <c r="F1" s="26"/>
      <c r="G1" s="25"/>
      <c r="H1" s="26"/>
      <c r="I1" s="39"/>
      <c r="J1" s="40"/>
      <c r="K1" s="46"/>
      <c r="L1" s="72" t="s">
        <v>186</v>
      </c>
    </row>
    <row r="2" spans="1:12" s="28" customFormat="1" ht="18.75" customHeight="1" x14ac:dyDescent="0.3">
      <c r="A2" s="46"/>
      <c r="B2" s="46"/>
      <c r="C2" s="25"/>
      <c r="D2" s="29"/>
      <c r="E2" s="25"/>
      <c r="F2" s="26"/>
      <c r="G2" s="25"/>
      <c r="H2" s="26"/>
      <c r="I2" s="39"/>
      <c r="J2" s="40"/>
      <c r="K2" s="46"/>
      <c r="L2" s="27"/>
    </row>
    <row r="3" spans="1:12" s="28" customFormat="1" ht="45" x14ac:dyDescent="0.25">
      <c r="A3" s="85" t="s">
        <v>147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2" s="28" customFormat="1" x14ac:dyDescent="0.25">
      <c r="A4" s="55"/>
      <c r="B4" s="55"/>
      <c r="F4" s="31"/>
      <c r="H4" s="30"/>
      <c r="I4" s="41"/>
      <c r="J4" s="41"/>
      <c r="K4" s="47"/>
      <c r="L4" s="27"/>
    </row>
    <row r="5" spans="1:12" s="28" customFormat="1" ht="27" x14ac:dyDescent="0.25">
      <c r="A5" s="86" t="s">
        <v>55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2" s="28" customFormat="1" x14ac:dyDescent="0.25">
      <c r="A6" s="52"/>
      <c r="B6" s="52"/>
      <c r="F6" s="30"/>
      <c r="I6" s="42"/>
      <c r="J6" s="42"/>
      <c r="K6" s="48"/>
    </row>
    <row r="7" spans="1:12" s="28" customFormat="1" ht="26.25" customHeight="1" x14ac:dyDescent="0.25">
      <c r="A7" s="87" t="s">
        <v>41</v>
      </c>
      <c r="B7" s="87" t="s">
        <v>149</v>
      </c>
      <c r="C7" s="88" t="s">
        <v>5</v>
      </c>
      <c r="D7" s="89" t="s">
        <v>56</v>
      </c>
      <c r="E7" s="89" t="s">
        <v>57</v>
      </c>
      <c r="F7" s="89" t="s">
        <v>53</v>
      </c>
      <c r="G7" s="89" t="s">
        <v>0</v>
      </c>
      <c r="H7" s="89" t="s">
        <v>58</v>
      </c>
      <c r="I7" s="91" t="s">
        <v>136</v>
      </c>
      <c r="J7" s="91"/>
      <c r="K7" s="92" t="s">
        <v>133</v>
      </c>
      <c r="L7" s="89" t="s">
        <v>6</v>
      </c>
    </row>
    <row r="8" spans="1:12" s="32" customFormat="1" ht="147.75" customHeight="1" x14ac:dyDescent="0.25">
      <c r="A8" s="87"/>
      <c r="B8" s="87"/>
      <c r="C8" s="88"/>
      <c r="D8" s="89"/>
      <c r="E8" s="89"/>
      <c r="F8" s="89"/>
      <c r="G8" s="89"/>
      <c r="H8" s="90"/>
      <c r="I8" s="70" t="s">
        <v>183</v>
      </c>
      <c r="J8" s="71" t="s">
        <v>134</v>
      </c>
      <c r="K8" s="93"/>
      <c r="L8" s="89"/>
    </row>
    <row r="9" spans="1:12" s="28" customFormat="1" ht="70.5" customHeight="1" outlineLevel="2" x14ac:dyDescent="0.25">
      <c r="A9" s="1">
        <v>1</v>
      </c>
      <c r="B9" s="1">
        <v>1</v>
      </c>
      <c r="C9" s="2" t="s">
        <v>150</v>
      </c>
      <c r="D9" s="2" t="s">
        <v>151</v>
      </c>
      <c r="E9" s="34" t="s">
        <v>152</v>
      </c>
      <c r="F9" s="1" t="s">
        <v>3</v>
      </c>
      <c r="G9" s="1" t="s">
        <v>3</v>
      </c>
      <c r="H9" s="4" t="s">
        <v>163</v>
      </c>
      <c r="I9" s="45">
        <v>10330053.6</v>
      </c>
      <c r="J9" s="45">
        <v>10958041</v>
      </c>
      <c r="K9" s="45" t="s">
        <v>3</v>
      </c>
      <c r="L9" s="2" t="s">
        <v>162</v>
      </c>
    </row>
    <row r="10" spans="1:12" s="28" customFormat="1" ht="70.5" customHeight="1" outlineLevel="2" x14ac:dyDescent="0.25">
      <c r="A10" s="1">
        <v>2</v>
      </c>
      <c r="B10" s="1">
        <v>2</v>
      </c>
      <c r="C10" s="2" t="s">
        <v>150</v>
      </c>
      <c r="D10" s="2" t="s">
        <v>153</v>
      </c>
      <c r="E10" s="34" t="s">
        <v>154</v>
      </c>
      <c r="F10" s="1" t="s">
        <v>3</v>
      </c>
      <c r="G10" s="1" t="s">
        <v>3</v>
      </c>
      <c r="H10" s="4" t="s">
        <v>163</v>
      </c>
      <c r="I10" s="45">
        <v>9808351.1999999993</v>
      </c>
      <c r="J10" s="45">
        <v>10935631</v>
      </c>
      <c r="K10" s="45" t="s">
        <v>3</v>
      </c>
      <c r="L10" s="2" t="s">
        <v>162</v>
      </c>
    </row>
    <row r="11" spans="1:12" s="28" customFormat="1" ht="70.5" customHeight="1" outlineLevel="2" x14ac:dyDescent="0.25">
      <c r="A11" s="1">
        <v>3</v>
      </c>
      <c r="B11" s="1">
        <v>3</v>
      </c>
      <c r="C11" s="2" t="s">
        <v>150</v>
      </c>
      <c r="D11" s="2" t="s">
        <v>155</v>
      </c>
      <c r="E11" s="34" t="s">
        <v>156</v>
      </c>
      <c r="F11" s="1" t="s">
        <v>3</v>
      </c>
      <c r="G11" s="1" t="s">
        <v>3</v>
      </c>
      <c r="H11" s="4" t="s">
        <v>163</v>
      </c>
      <c r="I11" s="45">
        <v>9716745.5999999996</v>
      </c>
      <c r="J11" s="45">
        <v>10816116</v>
      </c>
      <c r="K11" s="45" t="s">
        <v>3</v>
      </c>
      <c r="L11" s="2" t="s">
        <v>162</v>
      </c>
    </row>
    <row r="12" spans="1:12" s="28" customFormat="1" ht="70.5" customHeight="1" outlineLevel="2" x14ac:dyDescent="0.25">
      <c r="A12" s="1">
        <v>4</v>
      </c>
      <c r="B12" s="1">
        <v>4</v>
      </c>
      <c r="C12" s="2" t="s">
        <v>150</v>
      </c>
      <c r="D12" s="2" t="s">
        <v>157</v>
      </c>
      <c r="E12" s="34" t="s">
        <v>158</v>
      </c>
      <c r="F12" s="1" t="s">
        <v>3</v>
      </c>
      <c r="G12" s="1" t="s">
        <v>3</v>
      </c>
      <c r="H12" s="4" t="s">
        <v>163</v>
      </c>
      <c r="I12" s="45">
        <v>15456314.304</v>
      </c>
      <c r="J12" s="45">
        <v>20325514</v>
      </c>
      <c r="K12" s="45" t="s">
        <v>3</v>
      </c>
      <c r="L12" s="2" t="s">
        <v>162</v>
      </c>
    </row>
    <row r="13" spans="1:12" s="28" customFormat="1" ht="70.5" customHeight="1" outlineLevel="2" x14ac:dyDescent="0.25">
      <c r="A13" s="1">
        <v>5</v>
      </c>
      <c r="B13" s="1">
        <v>5</v>
      </c>
      <c r="C13" s="2" t="s">
        <v>150</v>
      </c>
      <c r="D13" s="2" t="s">
        <v>159</v>
      </c>
      <c r="E13" s="34" t="s">
        <v>160</v>
      </c>
      <c r="F13" s="1" t="s">
        <v>3</v>
      </c>
      <c r="G13" s="1" t="s">
        <v>3</v>
      </c>
      <c r="H13" s="4" t="s">
        <v>163</v>
      </c>
      <c r="I13" s="45">
        <v>2604600</v>
      </c>
      <c r="J13" s="45">
        <v>2536688</v>
      </c>
      <c r="K13" s="45" t="s">
        <v>3</v>
      </c>
      <c r="L13" s="2" t="s">
        <v>162</v>
      </c>
    </row>
    <row r="14" spans="1:12" s="28" customFormat="1" ht="36.75" customHeight="1" outlineLevel="1" x14ac:dyDescent="0.25">
      <c r="A14" s="5" t="s">
        <v>3</v>
      </c>
      <c r="B14" s="5"/>
      <c r="C14" s="6" t="s">
        <v>150</v>
      </c>
      <c r="D14" s="7" t="s">
        <v>3</v>
      </c>
      <c r="E14" s="7" t="s">
        <v>3</v>
      </c>
      <c r="F14" s="5">
        <v>1</v>
      </c>
      <c r="G14" s="33" t="s">
        <v>161</v>
      </c>
      <c r="H14" s="8"/>
      <c r="I14" s="49">
        <f>SUM(I9:I13)</f>
        <v>47916064.703999996</v>
      </c>
      <c r="J14" s="49">
        <f>SUM(J9:J13)</f>
        <v>55571990</v>
      </c>
      <c r="K14" s="49" t="s">
        <v>77</v>
      </c>
      <c r="L14" s="33"/>
    </row>
    <row r="15" spans="1:12" s="28" customFormat="1" ht="135.75" customHeight="1" outlineLevel="1" x14ac:dyDescent="0.25">
      <c r="A15" s="75">
        <v>6</v>
      </c>
      <c r="B15" s="75">
        <v>1</v>
      </c>
      <c r="C15" s="74" t="s">
        <v>164</v>
      </c>
      <c r="D15" s="74" t="s">
        <v>165</v>
      </c>
      <c r="E15" s="74" t="s">
        <v>166</v>
      </c>
      <c r="F15" s="75" t="s">
        <v>3</v>
      </c>
      <c r="G15" s="77" t="s">
        <v>3</v>
      </c>
      <c r="H15" s="76" t="s">
        <v>168</v>
      </c>
      <c r="I15" s="77">
        <v>25186338.100000001</v>
      </c>
      <c r="J15" s="78">
        <v>21694651</v>
      </c>
      <c r="K15" s="73" t="s">
        <v>3</v>
      </c>
      <c r="L15" s="2" t="s">
        <v>171</v>
      </c>
    </row>
    <row r="16" spans="1:12" s="28" customFormat="1" ht="135.75" customHeight="1" outlineLevel="1" x14ac:dyDescent="0.25">
      <c r="A16" s="75">
        <v>7</v>
      </c>
      <c r="B16" s="75">
        <v>2</v>
      </c>
      <c r="C16" s="74" t="s">
        <v>164</v>
      </c>
      <c r="D16" s="74" t="s">
        <v>169</v>
      </c>
      <c r="E16" s="74" t="s">
        <v>170</v>
      </c>
      <c r="F16" s="75" t="s">
        <v>3</v>
      </c>
      <c r="G16" s="77" t="s">
        <v>3</v>
      </c>
      <c r="H16" s="76" t="s">
        <v>168</v>
      </c>
      <c r="I16" s="77">
        <v>60898775.649999999</v>
      </c>
      <c r="J16" s="78">
        <v>52410758</v>
      </c>
      <c r="K16" s="73" t="s">
        <v>3</v>
      </c>
      <c r="L16" s="2" t="s">
        <v>172</v>
      </c>
    </row>
    <row r="17" spans="1:12" s="28" customFormat="1" ht="120" customHeight="1" outlineLevel="1" x14ac:dyDescent="0.25">
      <c r="A17" s="5"/>
      <c r="B17" s="5"/>
      <c r="C17" s="6" t="s">
        <v>164</v>
      </c>
      <c r="D17" s="81" t="s">
        <v>3</v>
      </c>
      <c r="E17" s="81" t="s">
        <v>3</v>
      </c>
      <c r="F17" s="5">
        <v>2</v>
      </c>
      <c r="G17" s="33" t="s">
        <v>167</v>
      </c>
      <c r="H17" s="80"/>
      <c r="I17" s="49">
        <v>86085113.75</v>
      </c>
      <c r="J17" s="49">
        <v>74105409</v>
      </c>
      <c r="K17" s="67" t="s">
        <v>77</v>
      </c>
      <c r="L17" s="79"/>
    </row>
    <row r="18" spans="1:12" s="28" customFormat="1" ht="82.5" customHeight="1" outlineLevel="2" x14ac:dyDescent="0.25">
      <c r="A18" s="56">
        <v>8</v>
      </c>
      <c r="B18" s="56">
        <v>1</v>
      </c>
      <c r="C18" s="2" t="s">
        <v>137</v>
      </c>
      <c r="D18" s="2" t="s">
        <v>138</v>
      </c>
      <c r="E18" s="2" t="s">
        <v>139</v>
      </c>
      <c r="F18" s="1" t="s">
        <v>3</v>
      </c>
      <c r="G18" s="3" t="s">
        <v>3</v>
      </c>
      <c r="H18" s="60" t="s">
        <v>142</v>
      </c>
      <c r="I18" s="4">
        <v>500950000</v>
      </c>
      <c r="J18" s="4">
        <v>1</v>
      </c>
      <c r="K18" s="64" t="s">
        <v>3</v>
      </c>
      <c r="L18" s="2" t="s">
        <v>145</v>
      </c>
    </row>
    <row r="19" spans="1:12" s="28" customFormat="1" ht="27.75" customHeight="1" outlineLevel="1" x14ac:dyDescent="0.25">
      <c r="A19" s="58" t="s">
        <v>3</v>
      </c>
      <c r="B19" s="58"/>
      <c r="C19" s="6" t="s">
        <v>137</v>
      </c>
      <c r="D19" s="7" t="s">
        <v>3</v>
      </c>
      <c r="E19" s="7" t="s">
        <v>3</v>
      </c>
      <c r="F19" s="5">
        <v>3</v>
      </c>
      <c r="G19" s="6" t="s">
        <v>143</v>
      </c>
      <c r="H19" s="61"/>
      <c r="I19" s="8">
        <v>500950000</v>
      </c>
      <c r="J19" s="8">
        <v>1</v>
      </c>
      <c r="K19" s="65" t="s">
        <v>77</v>
      </c>
      <c r="L19" s="6"/>
    </row>
    <row r="20" spans="1:12" s="28" customFormat="1" ht="74.25" customHeight="1" outlineLevel="2" x14ac:dyDescent="0.25">
      <c r="A20" s="56">
        <v>9</v>
      </c>
      <c r="B20" s="56">
        <v>1</v>
      </c>
      <c r="C20" s="2" t="s">
        <v>137</v>
      </c>
      <c r="D20" s="2" t="s">
        <v>140</v>
      </c>
      <c r="E20" s="2" t="s">
        <v>141</v>
      </c>
      <c r="F20" s="1" t="s">
        <v>3</v>
      </c>
      <c r="G20" s="3" t="s">
        <v>3</v>
      </c>
      <c r="H20" s="60" t="s">
        <v>142</v>
      </c>
      <c r="I20" s="4">
        <v>746195224.73000002</v>
      </c>
      <c r="J20" s="4">
        <v>1</v>
      </c>
      <c r="K20" s="64" t="s">
        <v>3</v>
      </c>
      <c r="L20" s="2" t="s">
        <v>145</v>
      </c>
    </row>
    <row r="21" spans="1:12" s="28" customFormat="1" ht="31.5" customHeight="1" outlineLevel="1" x14ac:dyDescent="0.25">
      <c r="A21" s="58" t="s">
        <v>3</v>
      </c>
      <c r="B21" s="58"/>
      <c r="C21" s="6" t="s">
        <v>137</v>
      </c>
      <c r="D21" s="7" t="s">
        <v>3</v>
      </c>
      <c r="E21" s="7" t="s">
        <v>3</v>
      </c>
      <c r="F21" s="5">
        <v>4</v>
      </c>
      <c r="G21" s="6" t="s">
        <v>144</v>
      </c>
      <c r="H21" s="61"/>
      <c r="I21" s="8">
        <v>746195224.73000002</v>
      </c>
      <c r="J21" s="8">
        <v>1</v>
      </c>
      <c r="K21" s="65" t="s">
        <v>77</v>
      </c>
      <c r="L21" s="6"/>
    </row>
    <row r="22" spans="1:12" s="28" customFormat="1" ht="63" outlineLevel="2" x14ac:dyDescent="0.25">
      <c r="A22" s="56">
        <v>10</v>
      </c>
      <c r="B22" s="56">
        <v>1</v>
      </c>
      <c r="C22" s="2" t="s">
        <v>128</v>
      </c>
      <c r="D22" s="2" t="s">
        <v>80</v>
      </c>
      <c r="E22" s="34" t="s">
        <v>96</v>
      </c>
      <c r="F22" s="1" t="s">
        <v>3</v>
      </c>
      <c r="G22" s="1" t="s">
        <v>3</v>
      </c>
      <c r="H22" s="4" t="s">
        <v>113</v>
      </c>
      <c r="I22" s="45">
        <v>1369327.46</v>
      </c>
      <c r="J22" s="45">
        <v>573604</v>
      </c>
      <c r="K22" s="45" t="s">
        <v>3</v>
      </c>
      <c r="L22" s="2" t="s">
        <v>173</v>
      </c>
    </row>
    <row r="23" spans="1:12" s="28" customFormat="1" ht="63" outlineLevel="2" x14ac:dyDescent="0.25">
      <c r="A23" s="56">
        <v>11</v>
      </c>
      <c r="B23" s="56">
        <v>2</v>
      </c>
      <c r="C23" s="2" t="s">
        <v>128</v>
      </c>
      <c r="D23" s="2" t="s">
        <v>81</v>
      </c>
      <c r="E23" s="34" t="s">
        <v>97</v>
      </c>
      <c r="F23" s="1" t="s">
        <v>3</v>
      </c>
      <c r="G23" s="1" t="s">
        <v>3</v>
      </c>
      <c r="H23" s="4" t="s">
        <v>113</v>
      </c>
      <c r="I23" s="45">
        <v>8880.68</v>
      </c>
      <c r="J23" s="45">
        <v>37904</v>
      </c>
      <c r="K23" s="45" t="s">
        <v>3</v>
      </c>
      <c r="L23" s="2" t="s">
        <v>126</v>
      </c>
    </row>
    <row r="24" spans="1:12" s="28" customFormat="1" ht="63" outlineLevel="2" x14ac:dyDescent="0.25">
      <c r="A24" s="56">
        <v>12</v>
      </c>
      <c r="B24" s="56">
        <v>3</v>
      </c>
      <c r="C24" s="2" t="s">
        <v>128</v>
      </c>
      <c r="D24" s="2" t="s">
        <v>82</v>
      </c>
      <c r="E24" s="34" t="s">
        <v>98</v>
      </c>
      <c r="F24" s="1" t="s">
        <v>3</v>
      </c>
      <c r="G24" s="1" t="s">
        <v>3</v>
      </c>
      <c r="H24" s="4" t="s">
        <v>113</v>
      </c>
      <c r="I24" s="45">
        <v>4499434.3999999994</v>
      </c>
      <c r="J24" s="45">
        <v>1299833</v>
      </c>
      <c r="K24" s="45" t="s">
        <v>3</v>
      </c>
      <c r="L24" s="2" t="s">
        <v>174</v>
      </c>
    </row>
    <row r="25" spans="1:12" s="28" customFormat="1" ht="63" outlineLevel="2" x14ac:dyDescent="0.25">
      <c r="A25" s="56">
        <v>13</v>
      </c>
      <c r="B25" s="56">
        <v>4</v>
      </c>
      <c r="C25" s="2" t="s">
        <v>128</v>
      </c>
      <c r="D25" s="2" t="s">
        <v>83</v>
      </c>
      <c r="E25" s="34" t="s">
        <v>99</v>
      </c>
      <c r="F25" s="1" t="s">
        <v>3</v>
      </c>
      <c r="G25" s="1" t="s">
        <v>3</v>
      </c>
      <c r="H25" s="4" t="s">
        <v>113</v>
      </c>
      <c r="I25" s="45">
        <v>20927021</v>
      </c>
      <c r="J25" s="45">
        <v>38043750</v>
      </c>
      <c r="K25" s="45" t="s">
        <v>3</v>
      </c>
      <c r="L25" s="2" t="s">
        <v>175</v>
      </c>
    </row>
    <row r="26" spans="1:12" s="28" customFormat="1" ht="63" outlineLevel="2" x14ac:dyDescent="0.25">
      <c r="A26" s="56">
        <v>14</v>
      </c>
      <c r="B26" s="56">
        <v>5</v>
      </c>
      <c r="C26" s="2" t="s">
        <v>128</v>
      </c>
      <c r="D26" s="2" t="s">
        <v>84</v>
      </c>
      <c r="E26" s="34" t="s">
        <v>100</v>
      </c>
      <c r="F26" s="1" t="s">
        <v>3</v>
      </c>
      <c r="G26" s="1" t="s">
        <v>3</v>
      </c>
      <c r="H26" s="4" t="s">
        <v>113</v>
      </c>
      <c r="I26" s="45">
        <v>29888125</v>
      </c>
      <c r="J26" s="45">
        <v>20820994</v>
      </c>
      <c r="K26" s="45" t="s">
        <v>3</v>
      </c>
      <c r="L26" s="2" t="s">
        <v>176</v>
      </c>
    </row>
    <row r="27" spans="1:12" s="28" customFormat="1" ht="63" outlineLevel="2" x14ac:dyDescent="0.25">
      <c r="A27" s="56">
        <v>15</v>
      </c>
      <c r="B27" s="56">
        <v>6</v>
      </c>
      <c r="C27" s="2" t="s">
        <v>128</v>
      </c>
      <c r="D27" s="2" t="s">
        <v>85</v>
      </c>
      <c r="E27" s="34" t="s">
        <v>101</v>
      </c>
      <c r="F27" s="1" t="s">
        <v>3</v>
      </c>
      <c r="G27" s="1" t="s">
        <v>3</v>
      </c>
      <c r="H27" s="4" t="s">
        <v>113</v>
      </c>
      <c r="I27" s="45">
        <v>414421.89999999997</v>
      </c>
      <c r="J27" s="45">
        <v>4204751</v>
      </c>
      <c r="K27" s="45" t="s">
        <v>3</v>
      </c>
      <c r="L27" s="2" t="s">
        <v>177</v>
      </c>
    </row>
    <row r="28" spans="1:12" s="28" customFormat="1" ht="63" outlineLevel="2" x14ac:dyDescent="0.25">
      <c r="A28" s="56">
        <v>16</v>
      </c>
      <c r="B28" s="56">
        <v>7</v>
      </c>
      <c r="C28" s="2" t="s">
        <v>128</v>
      </c>
      <c r="D28" s="2" t="s">
        <v>86</v>
      </c>
      <c r="E28" s="34" t="s">
        <v>102</v>
      </c>
      <c r="F28" s="1" t="s">
        <v>3</v>
      </c>
      <c r="G28" s="1" t="s">
        <v>3</v>
      </c>
      <c r="H28" s="4" t="s">
        <v>113</v>
      </c>
      <c r="I28" s="45">
        <v>331537.51999999996</v>
      </c>
      <c r="J28" s="45">
        <v>368984</v>
      </c>
      <c r="K28" s="45" t="s">
        <v>3</v>
      </c>
      <c r="L28" s="2" t="s">
        <v>176</v>
      </c>
    </row>
    <row r="29" spans="1:12" s="28" customFormat="1" ht="63" outlineLevel="2" x14ac:dyDescent="0.25">
      <c r="A29" s="56">
        <v>17</v>
      </c>
      <c r="B29" s="56">
        <v>8</v>
      </c>
      <c r="C29" s="2" t="s">
        <v>128</v>
      </c>
      <c r="D29" s="2" t="s">
        <v>87</v>
      </c>
      <c r="E29" s="34" t="s">
        <v>103</v>
      </c>
      <c r="F29" s="1" t="s">
        <v>3</v>
      </c>
      <c r="G29" s="1" t="s">
        <v>3</v>
      </c>
      <c r="H29" s="4" t="s">
        <v>113</v>
      </c>
      <c r="I29" s="45">
        <v>40.119999999999997</v>
      </c>
      <c r="J29" s="45">
        <v>204619</v>
      </c>
      <c r="K29" s="45" t="s">
        <v>3</v>
      </c>
      <c r="L29" s="2" t="s">
        <v>176</v>
      </c>
    </row>
    <row r="30" spans="1:12" s="28" customFormat="1" ht="63" outlineLevel="2" x14ac:dyDescent="0.25">
      <c r="A30" s="56">
        <v>18</v>
      </c>
      <c r="B30" s="56">
        <v>9</v>
      </c>
      <c r="C30" s="2" t="s">
        <v>128</v>
      </c>
      <c r="D30" s="2" t="s">
        <v>88</v>
      </c>
      <c r="E30" s="34" t="s">
        <v>104</v>
      </c>
      <c r="F30" s="1" t="s">
        <v>3</v>
      </c>
      <c r="G30" s="1" t="s">
        <v>3</v>
      </c>
      <c r="H30" s="4" t="s">
        <v>113</v>
      </c>
      <c r="I30" s="45">
        <v>4144.16</v>
      </c>
      <c r="J30" s="45">
        <v>39582</v>
      </c>
      <c r="K30" s="45" t="s">
        <v>3</v>
      </c>
      <c r="L30" s="2" t="s">
        <v>178</v>
      </c>
    </row>
    <row r="31" spans="1:12" s="28" customFormat="1" ht="63" outlineLevel="2" x14ac:dyDescent="0.25">
      <c r="A31" s="56">
        <v>19</v>
      </c>
      <c r="B31" s="56">
        <v>10</v>
      </c>
      <c r="C31" s="2" t="s">
        <v>128</v>
      </c>
      <c r="D31" s="2" t="s">
        <v>89</v>
      </c>
      <c r="E31" s="34" t="s">
        <v>105</v>
      </c>
      <c r="F31" s="1" t="s">
        <v>3</v>
      </c>
      <c r="G31" s="1" t="s">
        <v>3</v>
      </c>
      <c r="H31" s="4" t="s">
        <v>113</v>
      </c>
      <c r="I31" s="45">
        <v>331537.51999999996</v>
      </c>
      <c r="J31" s="45">
        <v>368984</v>
      </c>
      <c r="K31" s="45" t="s">
        <v>3</v>
      </c>
      <c r="L31" s="2" t="s">
        <v>179</v>
      </c>
    </row>
    <row r="32" spans="1:12" s="28" customFormat="1" ht="63" outlineLevel="2" x14ac:dyDescent="0.25">
      <c r="A32" s="56">
        <v>20</v>
      </c>
      <c r="B32" s="56">
        <v>11</v>
      </c>
      <c r="C32" s="2" t="s">
        <v>128</v>
      </c>
      <c r="D32" s="2" t="s">
        <v>90</v>
      </c>
      <c r="E32" s="34" t="s">
        <v>106</v>
      </c>
      <c r="F32" s="1" t="s">
        <v>3</v>
      </c>
      <c r="G32" s="1" t="s">
        <v>3</v>
      </c>
      <c r="H32" s="4" t="s">
        <v>113</v>
      </c>
      <c r="I32" s="45">
        <v>396661.72</v>
      </c>
      <c r="J32" s="45">
        <v>306929</v>
      </c>
      <c r="K32" s="45" t="s">
        <v>3</v>
      </c>
      <c r="L32" s="2" t="s">
        <v>177</v>
      </c>
    </row>
    <row r="33" spans="1:12" s="28" customFormat="1" ht="63" outlineLevel="2" x14ac:dyDescent="0.25">
      <c r="A33" s="56">
        <v>21</v>
      </c>
      <c r="B33" s="56">
        <v>12</v>
      </c>
      <c r="C33" s="2" t="s">
        <v>128</v>
      </c>
      <c r="D33" s="2" t="s">
        <v>91</v>
      </c>
      <c r="E33" s="34" t="s">
        <v>107</v>
      </c>
      <c r="F33" s="1" t="s">
        <v>3</v>
      </c>
      <c r="G33" s="1" t="s">
        <v>3</v>
      </c>
      <c r="H33" s="4" t="s">
        <v>113</v>
      </c>
      <c r="I33" s="45">
        <v>41441.599999999999</v>
      </c>
      <c r="J33" s="45">
        <v>72120</v>
      </c>
      <c r="K33" s="45" t="s">
        <v>3</v>
      </c>
      <c r="L33" s="2" t="s">
        <v>175</v>
      </c>
    </row>
    <row r="34" spans="1:12" s="28" customFormat="1" ht="63" outlineLevel="2" x14ac:dyDescent="0.25">
      <c r="A34" s="56">
        <v>22</v>
      </c>
      <c r="B34" s="56">
        <v>13</v>
      </c>
      <c r="C34" s="2" t="s">
        <v>128</v>
      </c>
      <c r="D34" s="2" t="s">
        <v>92</v>
      </c>
      <c r="E34" s="34" t="s">
        <v>108</v>
      </c>
      <c r="F34" s="1" t="s">
        <v>3</v>
      </c>
      <c r="G34" s="1" t="s">
        <v>3</v>
      </c>
      <c r="H34" s="4" t="s">
        <v>113</v>
      </c>
      <c r="I34" s="45">
        <v>461783.56</v>
      </c>
      <c r="J34" s="45">
        <v>306929</v>
      </c>
      <c r="K34" s="45" t="s">
        <v>3</v>
      </c>
      <c r="L34" s="2" t="s">
        <v>126</v>
      </c>
    </row>
    <row r="35" spans="1:12" s="28" customFormat="1" ht="63" outlineLevel="2" x14ac:dyDescent="0.25">
      <c r="A35" s="56">
        <v>23</v>
      </c>
      <c r="B35" s="56">
        <v>14</v>
      </c>
      <c r="C35" s="2" t="s">
        <v>128</v>
      </c>
      <c r="D35" s="2" t="s">
        <v>93</v>
      </c>
      <c r="E35" s="34" t="s">
        <v>109</v>
      </c>
      <c r="F35" s="1" t="s">
        <v>3</v>
      </c>
      <c r="G35" s="1" t="s">
        <v>3</v>
      </c>
      <c r="H35" s="4" t="s">
        <v>113</v>
      </c>
      <c r="I35" s="45">
        <v>580190.65999999992</v>
      </c>
      <c r="J35" s="45">
        <v>362276</v>
      </c>
      <c r="K35" s="45" t="s">
        <v>3</v>
      </c>
      <c r="L35" s="2" t="s">
        <v>178</v>
      </c>
    </row>
    <row r="36" spans="1:12" s="28" customFormat="1" ht="63" outlineLevel="2" x14ac:dyDescent="0.25">
      <c r="A36" s="56">
        <v>24</v>
      </c>
      <c r="B36" s="56">
        <v>15</v>
      </c>
      <c r="C36" s="2" t="s">
        <v>128</v>
      </c>
      <c r="D36" s="2" t="s">
        <v>94</v>
      </c>
      <c r="E36" s="34" t="s">
        <v>110</v>
      </c>
      <c r="F36" s="1" t="s">
        <v>3</v>
      </c>
      <c r="G36" s="1" t="s">
        <v>3</v>
      </c>
      <c r="H36" s="4" t="s">
        <v>113</v>
      </c>
      <c r="I36" s="45">
        <v>39921358.799999997</v>
      </c>
      <c r="J36" s="45">
        <v>34846028.409999996</v>
      </c>
      <c r="K36" s="45" t="s">
        <v>3</v>
      </c>
      <c r="L36" s="2" t="s">
        <v>127</v>
      </c>
    </row>
    <row r="37" spans="1:12" s="28" customFormat="1" ht="63" outlineLevel="2" x14ac:dyDescent="0.25">
      <c r="A37" s="56">
        <v>25</v>
      </c>
      <c r="B37" s="56">
        <v>16</v>
      </c>
      <c r="C37" s="2" t="s">
        <v>128</v>
      </c>
      <c r="D37" s="2" t="s">
        <v>95</v>
      </c>
      <c r="E37" s="34" t="s">
        <v>111</v>
      </c>
      <c r="F37" s="1" t="s">
        <v>3</v>
      </c>
      <c r="G37" s="1" t="s">
        <v>3</v>
      </c>
      <c r="H37" s="4" t="s">
        <v>113</v>
      </c>
      <c r="I37" s="45">
        <v>7013100</v>
      </c>
      <c r="J37" s="45">
        <v>8626030</v>
      </c>
      <c r="K37" s="45" t="s">
        <v>3</v>
      </c>
      <c r="L37" s="2" t="s">
        <v>127</v>
      </c>
    </row>
    <row r="38" spans="1:12" s="28" customFormat="1" ht="33" customHeight="1" outlineLevel="1" x14ac:dyDescent="0.25">
      <c r="A38" s="57" t="s">
        <v>3</v>
      </c>
      <c r="B38" s="57"/>
      <c r="C38" s="6" t="s">
        <v>128</v>
      </c>
      <c r="D38" s="7" t="s">
        <v>3</v>
      </c>
      <c r="E38" s="7" t="s">
        <v>3</v>
      </c>
      <c r="F38" s="5">
        <v>5</v>
      </c>
      <c r="G38" s="33" t="s">
        <v>148</v>
      </c>
      <c r="H38" s="62"/>
      <c r="I38" s="49">
        <f>SUM(I22:I37)</f>
        <v>106189006.09999999</v>
      </c>
      <c r="J38" s="49">
        <f>SUM(J22:J37)</f>
        <v>110483317.41</v>
      </c>
      <c r="K38" s="49" t="s">
        <v>77</v>
      </c>
      <c r="L38" s="33"/>
    </row>
    <row r="39" spans="1:12" s="28" customFormat="1" ht="71.25" customHeight="1" outlineLevel="2" x14ac:dyDescent="0.25">
      <c r="A39" s="56">
        <v>26</v>
      </c>
      <c r="B39" s="56">
        <v>1</v>
      </c>
      <c r="C39" s="36" t="s">
        <v>129</v>
      </c>
      <c r="D39" s="36" t="s">
        <v>29</v>
      </c>
      <c r="E39" s="36" t="s">
        <v>21</v>
      </c>
      <c r="F39" s="1" t="s">
        <v>3</v>
      </c>
      <c r="G39" s="3" t="s">
        <v>3</v>
      </c>
      <c r="H39" s="4" t="s">
        <v>42</v>
      </c>
      <c r="I39" s="45">
        <v>86289026.920000002</v>
      </c>
      <c r="J39" s="45">
        <v>69681147</v>
      </c>
      <c r="K39" s="66" t="s">
        <v>3</v>
      </c>
      <c r="L39" s="36" t="s">
        <v>44</v>
      </c>
    </row>
    <row r="40" spans="1:12" s="28" customFormat="1" ht="88.5" customHeight="1" outlineLevel="1" x14ac:dyDescent="0.25">
      <c r="A40" s="57" t="s">
        <v>3</v>
      </c>
      <c r="B40" s="57"/>
      <c r="C40" s="6" t="s">
        <v>129</v>
      </c>
      <c r="D40" s="7" t="s">
        <v>3</v>
      </c>
      <c r="E40" s="7" t="s">
        <v>3</v>
      </c>
      <c r="F40" s="5">
        <v>6</v>
      </c>
      <c r="G40" s="33" t="s">
        <v>114</v>
      </c>
      <c r="H40" s="8"/>
      <c r="I40" s="49">
        <f>I39</f>
        <v>86289026.920000002</v>
      </c>
      <c r="J40" s="49">
        <f>J39</f>
        <v>69681147</v>
      </c>
      <c r="K40" s="67" t="s">
        <v>77</v>
      </c>
      <c r="L40" s="33"/>
    </row>
    <row r="41" spans="1:12" s="28" customFormat="1" ht="47.25" customHeight="1" outlineLevel="2" x14ac:dyDescent="0.25">
      <c r="A41" s="56">
        <v>27</v>
      </c>
      <c r="B41" s="56">
        <v>1</v>
      </c>
      <c r="C41" s="36" t="s">
        <v>130</v>
      </c>
      <c r="D41" s="34" t="s">
        <v>13</v>
      </c>
      <c r="E41" s="34" t="s">
        <v>27</v>
      </c>
      <c r="F41" s="1" t="s">
        <v>3</v>
      </c>
      <c r="G41" s="3" t="s">
        <v>3</v>
      </c>
      <c r="H41" s="82" t="s">
        <v>42</v>
      </c>
      <c r="I41" s="53">
        <v>216445.03999999998</v>
      </c>
      <c r="J41" s="45">
        <v>10859794</v>
      </c>
      <c r="K41" s="45" t="s">
        <v>3</v>
      </c>
      <c r="L41" s="34" t="s">
        <v>180</v>
      </c>
    </row>
    <row r="42" spans="1:12" s="28" customFormat="1" ht="43.5" customHeight="1" outlineLevel="2" x14ac:dyDescent="0.25">
      <c r="A42" s="56">
        <v>28</v>
      </c>
      <c r="B42" s="56">
        <v>2</v>
      </c>
      <c r="C42" s="36" t="s">
        <v>130</v>
      </c>
      <c r="D42" s="34" t="s">
        <v>23</v>
      </c>
      <c r="E42" s="34" t="s">
        <v>22</v>
      </c>
      <c r="F42" s="1" t="s">
        <v>3</v>
      </c>
      <c r="G42" s="3" t="s">
        <v>3</v>
      </c>
      <c r="H42" s="82" t="s">
        <v>42</v>
      </c>
      <c r="I42" s="53">
        <v>61093316.459999993</v>
      </c>
      <c r="J42" s="45">
        <v>65473092</v>
      </c>
      <c r="K42" s="45" t="s">
        <v>3</v>
      </c>
      <c r="L42" s="34" t="s">
        <v>181</v>
      </c>
    </row>
    <row r="43" spans="1:12" s="28" customFormat="1" ht="71.25" customHeight="1" outlineLevel="1" x14ac:dyDescent="0.25">
      <c r="A43" s="57" t="s">
        <v>3</v>
      </c>
      <c r="B43" s="57"/>
      <c r="C43" s="6" t="s">
        <v>130</v>
      </c>
      <c r="D43" s="7" t="s">
        <v>3</v>
      </c>
      <c r="E43" s="7" t="s">
        <v>3</v>
      </c>
      <c r="F43" s="37">
        <v>7</v>
      </c>
      <c r="G43" s="38" t="s">
        <v>62</v>
      </c>
      <c r="H43" s="83"/>
      <c r="I43" s="54">
        <f>SUM(I41:I42)</f>
        <v>61309761.499999993</v>
      </c>
      <c r="J43" s="54">
        <f>SUM(J41:J42)</f>
        <v>76332886</v>
      </c>
      <c r="K43" s="49" t="s">
        <v>77</v>
      </c>
      <c r="L43" s="38"/>
    </row>
    <row r="44" spans="1:12" s="28" customFormat="1" ht="54" customHeight="1" outlineLevel="2" x14ac:dyDescent="0.25">
      <c r="A44" s="56">
        <v>29</v>
      </c>
      <c r="B44" s="56">
        <v>1</v>
      </c>
      <c r="C44" s="2" t="s">
        <v>131</v>
      </c>
      <c r="D44" s="2" t="s">
        <v>47</v>
      </c>
      <c r="E44" s="2" t="s">
        <v>48</v>
      </c>
      <c r="F44" s="1" t="s">
        <v>3</v>
      </c>
      <c r="G44" s="3" t="s">
        <v>3</v>
      </c>
      <c r="H44" s="3" t="s">
        <v>52</v>
      </c>
      <c r="I44" s="45">
        <v>32832558</v>
      </c>
      <c r="J44" s="45">
        <v>26344000</v>
      </c>
      <c r="K44" s="45" t="s">
        <v>3</v>
      </c>
      <c r="L44" s="2" t="s">
        <v>182</v>
      </c>
    </row>
    <row r="45" spans="1:12" s="35" customFormat="1" ht="54" customHeight="1" outlineLevel="1" x14ac:dyDescent="0.25">
      <c r="A45" s="57" t="s">
        <v>3</v>
      </c>
      <c r="B45" s="57"/>
      <c r="C45" s="6" t="s">
        <v>131</v>
      </c>
      <c r="D45" s="7" t="s">
        <v>3</v>
      </c>
      <c r="E45" s="7" t="s">
        <v>3</v>
      </c>
      <c r="F45" s="5">
        <v>8</v>
      </c>
      <c r="G45" s="6" t="s">
        <v>67</v>
      </c>
      <c r="H45" s="7"/>
      <c r="I45" s="49">
        <f>I44</f>
        <v>32832558</v>
      </c>
      <c r="J45" s="49">
        <f>J44</f>
        <v>26344000</v>
      </c>
      <c r="K45" s="49" t="s">
        <v>77</v>
      </c>
      <c r="L45" s="6"/>
    </row>
    <row r="46" spans="1:12" s="28" customFormat="1" ht="54" customHeight="1" outlineLevel="2" x14ac:dyDescent="0.25">
      <c r="A46" s="56">
        <v>30</v>
      </c>
      <c r="B46" s="56">
        <v>1</v>
      </c>
      <c r="C46" s="2" t="s">
        <v>131</v>
      </c>
      <c r="D46" s="2" t="s">
        <v>49</v>
      </c>
      <c r="E46" s="2" t="s">
        <v>50</v>
      </c>
      <c r="F46" s="1" t="s">
        <v>3</v>
      </c>
      <c r="G46" s="3" t="s">
        <v>3</v>
      </c>
      <c r="H46" s="60" t="s">
        <v>52</v>
      </c>
      <c r="I46" s="45">
        <v>48073648</v>
      </c>
      <c r="J46" s="45">
        <v>41022000</v>
      </c>
      <c r="K46" s="45" t="s">
        <v>3</v>
      </c>
      <c r="L46" s="2" t="s">
        <v>182</v>
      </c>
    </row>
    <row r="47" spans="1:12" s="35" customFormat="1" ht="54" customHeight="1" outlineLevel="1" x14ac:dyDescent="0.25">
      <c r="A47" s="57" t="s">
        <v>3</v>
      </c>
      <c r="B47" s="57"/>
      <c r="C47" s="6" t="s">
        <v>131</v>
      </c>
      <c r="D47" s="7" t="s">
        <v>3</v>
      </c>
      <c r="E47" s="7" t="s">
        <v>3</v>
      </c>
      <c r="F47" s="5">
        <v>9</v>
      </c>
      <c r="G47" s="6" t="s">
        <v>68</v>
      </c>
      <c r="H47" s="61"/>
      <c r="I47" s="49">
        <f>I46</f>
        <v>48073648</v>
      </c>
      <c r="J47" s="49">
        <f>J46</f>
        <v>41022000</v>
      </c>
      <c r="K47" s="49" t="s">
        <v>77</v>
      </c>
      <c r="L47" s="6"/>
    </row>
    <row r="48" spans="1:12" s="28" customFormat="1" ht="81" customHeight="1" outlineLevel="2" x14ac:dyDescent="0.25">
      <c r="A48" s="56">
        <v>31</v>
      </c>
      <c r="B48" s="56">
        <v>1</v>
      </c>
      <c r="C48" s="2" t="s">
        <v>132</v>
      </c>
      <c r="D48" s="2" t="s">
        <v>11</v>
      </c>
      <c r="E48" s="2" t="s">
        <v>119</v>
      </c>
      <c r="F48" s="1" t="s">
        <v>3</v>
      </c>
      <c r="G48" s="3" t="s">
        <v>3</v>
      </c>
      <c r="H48" s="3" t="s">
        <v>43</v>
      </c>
      <c r="I48" s="45">
        <v>3770041.1999999997</v>
      </c>
      <c r="J48" s="45">
        <v>3985000</v>
      </c>
      <c r="K48" s="45" t="s">
        <v>3</v>
      </c>
      <c r="L48" s="2" t="s">
        <v>184</v>
      </c>
    </row>
    <row r="49" spans="1:12" s="28" customFormat="1" ht="81" customHeight="1" outlineLevel="2" x14ac:dyDescent="0.25">
      <c r="A49" s="56">
        <v>32</v>
      </c>
      <c r="B49" s="56">
        <v>2</v>
      </c>
      <c r="C49" s="2" t="s">
        <v>132</v>
      </c>
      <c r="D49" s="2" t="s">
        <v>39</v>
      </c>
      <c r="E49" s="2" t="s">
        <v>18</v>
      </c>
      <c r="F49" s="1" t="s">
        <v>3</v>
      </c>
      <c r="G49" s="3" t="s">
        <v>3</v>
      </c>
      <c r="H49" s="3" t="s">
        <v>43</v>
      </c>
      <c r="I49" s="45">
        <v>9908462.4000000004</v>
      </c>
      <c r="J49" s="45">
        <v>4899000</v>
      </c>
      <c r="K49" s="45" t="s">
        <v>3</v>
      </c>
      <c r="L49" s="2" t="s">
        <v>185</v>
      </c>
    </row>
    <row r="50" spans="1:12" s="28" customFormat="1" ht="81" customHeight="1" outlineLevel="2" x14ac:dyDescent="0.25">
      <c r="A50" s="56">
        <v>33</v>
      </c>
      <c r="B50" s="56">
        <v>3</v>
      </c>
      <c r="C50" s="2" t="s">
        <v>132</v>
      </c>
      <c r="D50" s="2" t="s">
        <v>36</v>
      </c>
      <c r="E50" s="2" t="s">
        <v>19</v>
      </c>
      <c r="F50" s="1" t="s">
        <v>3</v>
      </c>
      <c r="G50" s="3" t="s">
        <v>3</v>
      </c>
      <c r="H50" s="3" t="s">
        <v>43</v>
      </c>
      <c r="I50" s="45">
        <v>4042777.1999999997</v>
      </c>
      <c r="J50" s="45">
        <v>1999000</v>
      </c>
      <c r="K50" s="45" t="s">
        <v>3</v>
      </c>
      <c r="L50" s="2" t="s">
        <v>185</v>
      </c>
    </row>
    <row r="51" spans="1:12" s="28" customFormat="1" ht="81" customHeight="1" outlineLevel="2" x14ac:dyDescent="0.25">
      <c r="A51" s="56">
        <v>34</v>
      </c>
      <c r="B51" s="56">
        <v>4</v>
      </c>
      <c r="C51" s="2" t="s">
        <v>132</v>
      </c>
      <c r="D51" s="2" t="s">
        <v>38</v>
      </c>
      <c r="E51" s="2" t="s">
        <v>20</v>
      </c>
      <c r="F51" s="1" t="s">
        <v>3</v>
      </c>
      <c r="G51" s="3" t="s">
        <v>3</v>
      </c>
      <c r="H51" s="3" t="s">
        <v>43</v>
      </c>
      <c r="I51" s="45">
        <v>8284794</v>
      </c>
      <c r="J51" s="45">
        <v>4096000</v>
      </c>
      <c r="K51" s="45" t="s">
        <v>3</v>
      </c>
      <c r="L51" s="2" t="s">
        <v>185</v>
      </c>
    </row>
    <row r="52" spans="1:12" s="28" customFormat="1" ht="81" customHeight="1" outlineLevel="2" x14ac:dyDescent="0.25">
      <c r="A52" s="56">
        <v>35</v>
      </c>
      <c r="B52" s="56">
        <v>5</v>
      </c>
      <c r="C52" s="2" t="s">
        <v>132</v>
      </c>
      <c r="D52" s="2" t="s">
        <v>24</v>
      </c>
      <c r="E52" s="2" t="s">
        <v>14</v>
      </c>
      <c r="F52" s="1" t="s">
        <v>3</v>
      </c>
      <c r="G52" s="3" t="s">
        <v>3</v>
      </c>
      <c r="H52" s="3" t="s">
        <v>43</v>
      </c>
      <c r="I52" s="45">
        <v>685482</v>
      </c>
      <c r="J52" s="45">
        <v>339000</v>
      </c>
      <c r="K52" s="45" t="s">
        <v>3</v>
      </c>
      <c r="L52" s="2" t="s">
        <v>185</v>
      </c>
    </row>
    <row r="53" spans="1:12" s="28" customFormat="1" ht="81" customHeight="1" outlineLevel="2" x14ac:dyDescent="0.25">
      <c r="A53" s="56">
        <v>36</v>
      </c>
      <c r="B53" s="56">
        <v>6</v>
      </c>
      <c r="C53" s="2" t="s">
        <v>132</v>
      </c>
      <c r="D53" s="2" t="s">
        <v>35</v>
      </c>
      <c r="E53" s="2" t="s">
        <v>15</v>
      </c>
      <c r="F53" s="1" t="s">
        <v>3</v>
      </c>
      <c r="G53" s="3" t="s">
        <v>3</v>
      </c>
      <c r="H53" s="3" t="s">
        <v>43</v>
      </c>
      <c r="I53" s="45">
        <v>1997791.2</v>
      </c>
      <c r="J53" s="45">
        <v>988000</v>
      </c>
      <c r="K53" s="45" t="s">
        <v>3</v>
      </c>
      <c r="L53" s="2" t="s">
        <v>185</v>
      </c>
    </row>
    <row r="54" spans="1:12" s="28" customFormat="1" ht="81" customHeight="1" outlineLevel="2" x14ac:dyDescent="0.25">
      <c r="A54" s="56">
        <v>37</v>
      </c>
      <c r="B54" s="56">
        <v>7</v>
      </c>
      <c r="C54" s="2" t="s">
        <v>132</v>
      </c>
      <c r="D54" s="2" t="s">
        <v>30</v>
      </c>
      <c r="E54" s="2" t="s">
        <v>17</v>
      </c>
      <c r="F54" s="1" t="s">
        <v>3</v>
      </c>
      <c r="G54" s="3" t="s">
        <v>3</v>
      </c>
      <c r="H54" s="3" t="s">
        <v>43</v>
      </c>
      <c r="I54" s="45">
        <v>19360944</v>
      </c>
      <c r="J54" s="45">
        <v>9572000</v>
      </c>
      <c r="K54" s="45" t="s">
        <v>3</v>
      </c>
      <c r="L54" s="2" t="s">
        <v>185</v>
      </c>
    </row>
    <row r="55" spans="1:12" s="28" customFormat="1" ht="81" customHeight="1" outlineLevel="2" x14ac:dyDescent="0.25">
      <c r="A55" s="56">
        <v>38</v>
      </c>
      <c r="B55" s="56">
        <v>8</v>
      </c>
      <c r="C55" s="2" t="s">
        <v>132</v>
      </c>
      <c r="D55" s="2" t="s">
        <v>37</v>
      </c>
      <c r="E55" s="2" t="s">
        <v>16</v>
      </c>
      <c r="F55" s="1" t="s">
        <v>3</v>
      </c>
      <c r="G55" s="3" t="s">
        <v>3</v>
      </c>
      <c r="H55" s="3" t="s">
        <v>43</v>
      </c>
      <c r="I55" s="45">
        <v>6159750</v>
      </c>
      <c r="J55" s="45">
        <v>3045000</v>
      </c>
      <c r="K55" s="45" t="s">
        <v>3</v>
      </c>
      <c r="L55" s="2" t="s">
        <v>185</v>
      </c>
    </row>
    <row r="56" spans="1:12" s="28" customFormat="1" ht="81" customHeight="1" outlineLevel="2" x14ac:dyDescent="0.25">
      <c r="A56" s="56">
        <v>39</v>
      </c>
      <c r="B56" s="56">
        <v>9</v>
      </c>
      <c r="C56" s="2" t="s">
        <v>132</v>
      </c>
      <c r="D56" s="2" t="s">
        <v>26</v>
      </c>
      <c r="E56" s="2" t="s">
        <v>120</v>
      </c>
      <c r="F56" s="1" t="s">
        <v>3</v>
      </c>
      <c r="G56" s="3" t="s">
        <v>3</v>
      </c>
      <c r="H56" s="3" t="s">
        <v>43</v>
      </c>
      <c r="I56" s="45">
        <v>162727</v>
      </c>
      <c r="J56" s="45">
        <v>10568000</v>
      </c>
      <c r="K56" s="45" t="s">
        <v>3</v>
      </c>
      <c r="L56" s="2" t="s">
        <v>185</v>
      </c>
    </row>
    <row r="57" spans="1:12" s="28" customFormat="1" ht="81" customHeight="1" outlineLevel="2" x14ac:dyDescent="0.25">
      <c r="A57" s="56">
        <v>40</v>
      </c>
      <c r="B57" s="56">
        <v>10</v>
      </c>
      <c r="C57" s="2" t="s">
        <v>132</v>
      </c>
      <c r="D57" s="2" t="s">
        <v>25</v>
      </c>
      <c r="E57" s="2" t="s">
        <v>28</v>
      </c>
      <c r="F57" s="1" t="s">
        <v>3</v>
      </c>
      <c r="G57" s="3" t="s">
        <v>3</v>
      </c>
      <c r="H57" s="3" t="s">
        <v>43</v>
      </c>
      <c r="I57" s="45">
        <v>159759</v>
      </c>
      <c r="J57" s="45">
        <v>10375000</v>
      </c>
      <c r="K57" s="45" t="s">
        <v>3</v>
      </c>
      <c r="L57" s="2" t="s">
        <v>185</v>
      </c>
    </row>
    <row r="58" spans="1:12" s="28" customFormat="1" ht="98.25" customHeight="1" outlineLevel="1" x14ac:dyDescent="0.25">
      <c r="A58" s="57" t="s">
        <v>3</v>
      </c>
      <c r="B58" s="57"/>
      <c r="C58" s="6" t="s">
        <v>132</v>
      </c>
      <c r="D58" s="7" t="s">
        <v>3</v>
      </c>
      <c r="E58" s="7" t="s">
        <v>3</v>
      </c>
      <c r="F58" s="5">
        <v>10</v>
      </c>
      <c r="G58" s="6" t="s">
        <v>32</v>
      </c>
      <c r="H58" s="7"/>
      <c r="I58" s="49">
        <f>SUM(I48:I57)</f>
        <v>54532528</v>
      </c>
      <c r="J58" s="49">
        <f>SUM(J48:J57)</f>
        <v>49866000</v>
      </c>
      <c r="K58" s="49" t="s">
        <v>77</v>
      </c>
      <c r="L58" s="6"/>
    </row>
    <row r="59" spans="1:12" s="35" customFormat="1" ht="26.25" customHeight="1" x14ac:dyDescent="0.25">
      <c r="A59" s="50" t="s">
        <v>3</v>
      </c>
      <c r="B59" s="50"/>
      <c r="C59" s="10" t="s">
        <v>54</v>
      </c>
      <c r="D59" s="9" t="s">
        <v>3</v>
      </c>
      <c r="E59" s="9" t="s">
        <v>3</v>
      </c>
      <c r="F59" s="9" t="s">
        <v>3</v>
      </c>
      <c r="G59" s="9" t="s">
        <v>3</v>
      </c>
      <c r="H59" s="63" t="s">
        <v>3</v>
      </c>
      <c r="I59" s="69">
        <v>1770372931.704</v>
      </c>
      <c r="J59" s="69">
        <v>503406751.40999997</v>
      </c>
      <c r="K59" s="68" t="s">
        <v>3</v>
      </c>
      <c r="L59" s="9" t="s">
        <v>3</v>
      </c>
    </row>
    <row r="60" spans="1:12" ht="27" customHeight="1" x14ac:dyDescent="0.25"/>
    <row r="61" spans="1:12" ht="27" x14ac:dyDescent="0.25">
      <c r="A61" s="86" t="s">
        <v>78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</row>
    <row r="62" spans="1:12" x14ac:dyDescent="0.25">
      <c r="A62" s="52"/>
      <c r="B62" s="52"/>
      <c r="C62" s="28"/>
      <c r="D62" s="28"/>
      <c r="E62" s="28"/>
      <c r="F62" s="30"/>
      <c r="G62" s="28"/>
      <c r="H62" s="30"/>
      <c r="I62" s="44"/>
      <c r="J62" s="41"/>
      <c r="K62" s="52"/>
      <c r="L62" s="28"/>
    </row>
    <row r="63" spans="1:12" ht="21.75" customHeight="1" x14ac:dyDescent="0.25">
      <c r="A63" s="87" t="s">
        <v>41</v>
      </c>
      <c r="B63" s="87" t="s">
        <v>116</v>
      </c>
      <c r="C63" s="88" t="s">
        <v>5</v>
      </c>
      <c r="D63" s="89" t="s">
        <v>56</v>
      </c>
      <c r="E63" s="89" t="s">
        <v>57</v>
      </c>
      <c r="F63" s="89" t="s">
        <v>53</v>
      </c>
      <c r="G63" s="89" t="s">
        <v>0</v>
      </c>
      <c r="H63" s="89" t="s">
        <v>58</v>
      </c>
      <c r="I63" s="91" t="s">
        <v>146</v>
      </c>
      <c r="J63" s="91"/>
      <c r="K63" s="92" t="s">
        <v>79</v>
      </c>
      <c r="L63" s="89" t="s">
        <v>6</v>
      </c>
    </row>
    <row r="64" spans="1:12" ht="140.25" customHeight="1" x14ac:dyDescent="0.25">
      <c r="A64" s="87"/>
      <c r="B64" s="87"/>
      <c r="C64" s="88"/>
      <c r="D64" s="89"/>
      <c r="E64" s="89"/>
      <c r="F64" s="89"/>
      <c r="G64" s="89"/>
      <c r="H64" s="89"/>
      <c r="I64" s="70" t="s">
        <v>183</v>
      </c>
      <c r="J64" s="71" t="s">
        <v>134</v>
      </c>
      <c r="K64" s="92"/>
      <c r="L64" s="89"/>
    </row>
    <row r="65" spans="1:11" x14ac:dyDescent="0.25">
      <c r="H65" s="26"/>
      <c r="I65" s="39"/>
      <c r="J65" s="40"/>
      <c r="K65" s="46"/>
    </row>
    <row r="66" spans="1:11" ht="18.75" x14ac:dyDescent="0.25">
      <c r="A66" s="46" t="s">
        <v>135</v>
      </c>
      <c r="H66" s="26"/>
      <c r="I66" s="39"/>
      <c r="J66" s="40"/>
      <c r="K66" s="46"/>
    </row>
    <row r="67" spans="1:11" x14ac:dyDescent="0.25">
      <c r="H67" s="26"/>
      <c r="I67" s="39"/>
      <c r="J67" s="40"/>
      <c r="K67" s="46"/>
    </row>
    <row r="68" spans="1:11" ht="18.75" x14ac:dyDescent="0.25">
      <c r="H68" s="26"/>
      <c r="I68" s="39"/>
      <c r="J68" s="40"/>
      <c r="K68" s="46"/>
    </row>
    <row r="69" spans="1:11" ht="18.75" x14ac:dyDescent="0.25">
      <c r="H69" s="26"/>
      <c r="I69" s="39"/>
      <c r="J69" s="40"/>
      <c r="K69" s="46"/>
    </row>
    <row r="70" spans="1:11" ht="18.75" x14ac:dyDescent="0.25">
      <c r="H70" s="26"/>
      <c r="I70" s="39"/>
      <c r="J70" s="40"/>
      <c r="K70" s="46"/>
    </row>
    <row r="71" spans="1:11" ht="18.75" x14ac:dyDescent="0.25">
      <c r="H71" s="26"/>
      <c r="I71" s="39"/>
      <c r="J71" s="40"/>
      <c r="K71" s="46"/>
    </row>
    <row r="72" spans="1:11" x14ac:dyDescent="0.25">
      <c r="H72" s="26"/>
      <c r="I72" s="39"/>
      <c r="J72" s="40"/>
      <c r="K72" s="46"/>
    </row>
    <row r="73" spans="1:11" ht="18.75" x14ac:dyDescent="0.25">
      <c r="H73" s="26"/>
      <c r="I73" s="39"/>
      <c r="J73" s="40"/>
      <c r="K73" s="46"/>
    </row>
    <row r="74" spans="1:11" ht="18.75" x14ac:dyDescent="0.25">
      <c r="H74" s="26"/>
      <c r="I74" s="39"/>
      <c r="J74" s="40"/>
      <c r="K74" s="46"/>
    </row>
    <row r="75" spans="1:11" ht="18.75" x14ac:dyDescent="0.25">
      <c r="H75" s="26"/>
      <c r="I75" s="39"/>
      <c r="J75" s="40"/>
      <c r="K75" s="46"/>
    </row>
    <row r="76" spans="1:11" x14ac:dyDescent="0.25">
      <c r="H76" s="26"/>
      <c r="I76" s="39"/>
      <c r="J76" s="40"/>
      <c r="K76" s="46"/>
    </row>
    <row r="77" spans="1:11" x14ac:dyDescent="0.25">
      <c r="H77" s="26"/>
      <c r="I77" s="39"/>
      <c r="J77" s="40"/>
      <c r="K77" s="46"/>
    </row>
    <row r="78" spans="1:11" x14ac:dyDescent="0.25">
      <c r="H78" s="26"/>
      <c r="I78" s="39"/>
      <c r="J78" s="40"/>
      <c r="K78" s="46"/>
    </row>
    <row r="79" spans="1:11" x14ac:dyDescent="0.25">
      <c r="H79" s="26"/>
      <c r="I79" s="39"/>
      <c r="J79" s="40"/>
      <c r="K79" s="46"/>
    </row>
    <row r="80" spans="1:11" x14ac:dyDescent="0.25">
      <c r="H80" s="26"/>
      <c r="I80" s="39"/>
      <c r="J80" s="40"/>
      <c r="K80" s="46"/>
    </row>
    <row r="82" spans="11:11" x14ac:dyDescent="0.25">
      <c r="K82" s="84"/>
    </row>
    <row r="83" spans="11:11" x14ac:dyDescent="0.25">
      <c r="K83" s="46"/>
    </row>
    <row r="84" spans="11:11" x14ac:dyDescent="0.25">
      <c r="K84" s="46"/>
    </row>
    <row r="85" spans="11:11" x14ac:dyDescent="0.25">
      <c r="K85" s="46"/>
    </row>
    <row r="133" spans="11:11" x14ac:dyDescent="0.25">
      <c r="K133" s="59"/>
    </row>
    <row r="134" spans="11:11" x14ac:dyDescent="0.25">
      <c r="K134" s="59"/>
    </row>
    <row r="135" spans="11:11" x14ac:dyDescent="0.25">
      <c r="K135" s="59"/>
    </row>
    <row r="136" spans="11:11" x14ac:dyDescent="0.25">
      <c r="K136" s="46"/>
    </row>
  </sheetData>
  <sortState ref="A2:BX131">
    <sortCondition ref="C2:C131"/>
    <sortCondition ref="G2:G131"/>
  </sortState>
  <mergeCells count="25">
    <mergeCell ref="A61:L61"/>
    <mergeCell ref="A63:A64"/>
    <mergeCell ref="C63:C64"/>
    <mergeCell ref="D63:D64"/>
    <mergeCell ref="E63:E64"/>
    <mergeCell ref="F63:F64"/>
    <mergeCell ref="G63:G64"/>
    <mergeCell ref="H63:H64"/>
    <mergeCell ref="K63:K64"/>
    <mergeCell ref="L63:L64"/>
    <mergeCell ref="B63:B64"/>
    <mergeCell ref="I63:J63"/>
    <mergeCell ref="A3:L3"/>
    <mergeCell ref="A5:L5"/>
    <mergeCell ref="A7:A8"/>
    <mergeCell ref="C7:C8"/>
    <mergeCell ref="D7:D8"/>
    <mergeCell ref="E7:E8"/>
    <mergeCell ref="F7:F8"/>
    <mergeCell ref="G7:G8"/>
    <mergeCell ref="H7:H8"/>
    <mergeCell ref="I7:J7"/>
    <mergeCell ref="K7:K8"/>
    <mergeCell ref="L7:L8"/>
    <mergeCell ref="B7:B8"/>
  </mergeCells>
  <printOptions horizontalCentered="1"/>
  <pageMargins left="0.25" right="0.25" top="0.75" bottom="0.75" header="0.3" footer="0.3"/>
  <pageSetup paperSize="8" scale="47" fitToHeight="0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sqref="A1:E42"/>
    </sheetView>
  </sheetViews>
  <sheetFormatPr defaultRowHeight="15" x14ac:dyDescent="0.25"/>
  <cols>
    <col min="1" max="1" width="9.140625" style="13"/>
    <col min="2" max="2" width="43" style="11" customWidth="1"/>
    <col min="3" max="3" width="7.5703125" style="13" customWidth="1"/>
    <col min="4" max="4" width="15.28515625" style="12" customWidth="1"/>
    <col min="5" max="5" width="13" style="12" customWidth="1"/>
  </cols>
  <sheetData>
    <row r="1" spans="1:8" ht="52.5" x14ac:dyDescent="0.25">
      <c r="A1" s="14" t="s">
        <v>41</v>
      </c>
      <c r="B1" s="14" t="s">
        <v>125</v>
      </c>
      <c r="C1" s="14" t="s">
        <v>122</v>
      </c>
      <c r="D1" s="14" t="s">
        <v>124</v>
      </c>
      <c r="E1" s="14" t="s">
        <v>123</v>
      </c>
    </row>
    <row r="2" spans="1:8" x14ac:dyDescent="0.25">
      <c r="A2" s="18">
        <v>1</v>
      </c>
      <c r="B2" s="19" t="s">
        <v>7</v>
      </c>
      <c r="C2" s="20">
        <f>C3+C4</f>
        <v>15</v>
      </c>
      <c r="D2" s="23">
        <v>276.21815983340002</v>
      </c>
      <c r="E2" s="23">
        <v>217.52572382999998</v>
      </c>
      <c r="H2">
        <v>1000000</v>
      </c>
    </row>
    <row r="3" spans="1:8" x14ac:dyDescent="0.25">
      <c r="A3" s="17"/>
      <c r="B3" s="15" t="s">
        <v>59</v>
      </c>
      <c r="C3" s="16">
        <v>1</v>
      </c>
      <c r="D3" s="24">
        <v>79.880221079799995</v>
      </c>
      <c r="E3" s="24">
        <v>54.520964999999997</v>
      </c>
    </row>
    <row r="4" spans="1:8" x14ac:dyDescent="0.25">
      <c r="A4" s="17"/>
      <c r="B4" s="15" t="s">
        <v>60</v>
      </c>
      <c r="C4" s="16">
        <v>14</v>
      </c>
      <c r="D4" s="24">
        <v>196.33793875360001</v>
      </c>
      <c r="E4" s="24">
        <v>163.00475882999999</v>
      </c>
    </row>
    <row r="5" spans="1:8" x14ac:dyDescent="0.25">
      <c r="A5" s="18">
        <v>2</v>
      </c>
      <c r="B5" s="19" t="s">
        <v>1</v>
      </c>
      <c r="C5" s="20">
        <f>C6+C7+C8</f>
        <v>20</v>
      </c>
      <c r="D5" s="23">
        <v>256.55808736540001</v>
      </c>
      <c r="E5" s="23">
        <v>208.11998500000001</v>
      </c>
    </row>
    <row r="6" spans="1:8" x14ac:dyDescent="0.25">
      <c r="A6" s="17"/>
      <c r="B6" s="15" t="s">
        <v>112</v>
      </c>
      <c r="C6" s="16">
        <v>16</v>
      </c>
      <c r="D6" s="24">
        <v>126.28593366</v>
      </c>
      <c r="E6" s="24">
        <v>132.37</v>
      </c>
    </row>
    <row r="7" spans="1:8" x14ac:dyDescent="0.25">
      <c r="A7" s="17"/>
      <c r="B7" s="15" t="s">
        <v>121</v>
      </c>
      <c r="C7" s="16">
        <v>2</v>
      </c>
      <c r="D7" s="24">
        <v>98.815526550000001</v>
      </c>
      <c r="E7" s="24">
        <v>45.1</v>
      </c>
    </row>
    <row r="8" spans="1:8" x14ac:dyDescent="0.25">
      <c r="A8" s="17"/>
      <c r="B8" s="15" t="s">
        <v>76</v>
      </c>
      <c r="C8" s="16">
        <v>2</v>
      </c>
      <c r="D8" s="24">
        <v>31.4566271554</v>
      </c>
      <c r="E8" s="24">
        <v>30.649985000000001</v>
      </c>
    </row>
    <row r="9" spans="1:8" x14ac:dyDescent="0.25">
      <c r="A9" s="18">
        <v>3</v>
      </c>
      <c r="B9" s="19" t="s">
        <v>45</v>
      </c>
      <c r="C9" s="20">
        <f>C10</f>
        <v>72</v>
      </c>
      <c r="D9" s="23">
        <v>106.35135608000004</v>
      </c>
      <c r="E9" s="23">
        <v>109.81440000000001</v>
      </c>
    </row>
    <row r="10" spans="1:8" x14ac:dyDescent="0.25">
      <c r="A10" s="17"/>
      <c r="B10" s="15" t="s">
        <v>61</v>
      </c>
      <c r="C10" s="16">
        <v>72</v>
      </c>
      <c r="D10" s="24">
        <v>106.35135608000004</v>
      </c>
      <c r="E10" s="24">
        <v>109.81440000000001</v>
      </c>
    </row>
    <row r="11" spans="1:8" x14ac:dyDescent="0.25">
      <c r="A11" s="18">
        <v>4</v>
      </c>
      <c r="B11" s="19" t="s">
        <v>12</v>
      </c>
      <c r="C11" s="20">
        <f>C12</f>
        <v>1</v>
      </c>
      <c r="D11" s="23">
        <v>143.68860000000001</v>
      </c>
      <c r="E11" s="23">
        <v>73.3</v>
      </c>
    </row>
    <row r="12" spans="1:8" x14ac:dyDescent="0.25">
      <c r="A12" s="17"/>
      <c r="B12" s="15" t="s">
        <v>114</v>
      </c>
      <c r="C12" s="16">
        <v>1</v>
      </c>
      <c r="D12" s="24">
        <v>143.68860000000001</v>
      </c>
      <c r="E12" s="24">
        <v>73.3</v>
      </c>
    </row>
    <row r="13" spans="1:8" x14ac:dyDescent="0.25">
      <c r="A13" s="18">
        <v>5</v>
      </c>
      <c r="B13" s="19" t="s">
        <v>2</v>
      </c>
      <c r="C13" s="20">
        <f>C14</f>
        <v>48</v>
      </c>
      <c r="D13" s="23">
        <v>130.72758251000002</v>
      </c>
      <c r="E13" s="23">
        <v>73.099999999999994</v>
      </c>
    </row>
    <row r="14" spans="1:8" x14ac:dyDescent="0.25">
      <c r="A14" s="17"/>
      <c r="B14" s="15" t="s">
        <v>115</v>
      </c>
      <c r="C14" s="16">
        <v>48</v>
      </c>
      <c r="D14" s="24">
        <v>130.72758251000002</v>
      </c>
      <c r="E14" s="24">
        <v>73.099999999999994</v>
      </c>
    </row>
    <row r="15" spans="1:8" x14ac:dyDescent="0.25">
      <c r="A15" s="18">
        <v>6</v>
      </c>
      <c r="B15" s="19" t="s">
        <v>9</v>
      </c>
      <c r="C15" s="20">
        <f>C16+C17+C18</f>
        <v>10</v>
      </c>
      <c r="D15" s="23">
        <v>313.63050292840001</v>
      </c>
      <c r="E15" s="23">
        <v>250.17964231275542</v>
      </c>
    </row>
    <row r="16" spans="1:8" x14ac:dyDescent="0.25">
      <c r="A16" s="17"/>
      <c r="B16" s="15" t="s">
        <v>62</v>
      </c>
      <c r="C16" s="16">
        <v>2</v>
      </c>
      <c r="D16" s="24">
        <v>155.62062510239997</v>
      </c>
      <c r="E16" s="24">
        <v>131.33081971327999</v>
      </c>
    </row>
    <row r="17" spans="1:5" x14ac:dyDescent="0.25">
      <c r="A17" s="17"/>
      <c r="B17" s="15" t="s">
        <v>31</v>
      </c>
      <c r="C17" s="16">
        <v>6</v>
      </c>
      <c r="D17" s="24">
        <v>46.622166453999995</v>
      </c>
      <c r="E17" s="24">
        <v>38.533974599475414</v>
      </c>
    </row>
    <row r="18" spans="1:5" x14ac:dyDescent="0.25">
      <c r="A18" s="17"/>
      <c r="B18" s="15" t="s">
        <v>63</v>
      </c>
      <c r="C18" s="16">
        <v>2</v>
      </c>
      <c r="D18" s="24">
        <v>111.387711372</v>
      </c>
      <c r="E18" s="24">
        <v>80.314847999999998</v>
      </c>
    </row>
    <row r="19" spans="1:5" x14ac:dyDescent="0.25">
      <c r="A19" s="18">
        <v>7</v>
      </c>
      <c r="B19" s="19" t="s">
        <v>4</v>
      </c>
      <c r="C19" s="20">
        <f>C20</f>
        <v>4</v>
      </c>
      <c r="D19" s="23">
        <v>54.350212053199996</v>
      </c>
      <c r="E19" s="23">
        <v>188.81928500000001</v>
      </c>
    </row>
    <row r="20" spans="1:5" x14ac:dyDescent="0.25">
      <c r="A20" s="17"/>
      <c r="B20" s="15" t="s">
        <v>64</v>
      </c>
      <c r="C20" s="16">
        <v>4</v>
      </c>
      <c r="D20" s="24">
        <v>54.350212053199996</v>
      </c>
      <c r="E20" s="24">
        <v>188.81928500000001</v>
      </c>
    </row>
    <row r="21" spans="1:5" x14ac:dyDescent="0.25">
      <c r="A21" s="18">
        <v>8</v>
      </c>
      <c r="B21" s="19" t="s">
        <v>46</v>
      </c>
      <c r="C21" s="20">
        <f>SUM(C22:C25)</f>
        <v>4</v>
      </c>
      <c r="D21" s="23">
        <v>203.30549999999999</v>
      </c>
      <c r="E21" s="23">
        <v>200.16911500000001</v>
      </c>
    </row>
    <row r="22" spans="1:5" x14ac:dyDescent="0.25">
      <c r="A22" s="17"/>
      <c r="B22" s="15" t="s">
        <v>65</v>
      </c>
      <c r="C22" s="16">
        <v>1</v>
      </c>
      <c r="D22" s="24">
        <v>27.641071</v>
      </c>
      <c r="E22" s="24">
        <v>27.729789</v>
      </c>
    </row>
    <row r="23" spans="1:5" x14ac:dyDescent="0.25">
      <c r="A23" s="17"/>
      <c r="B23" s="15" t="s">
        <v>66</v>
      </c>
      <c r="C23" s="16">
        <v>1</v>
      </c>
      <c r="D23" s="24">
        <v>43.602310000000003</v>
      </c>
      <c r="E23" s="24">
        <v>43.472999999999999</v>
      </c>
    </row>
    <row r="24" spans="1:5" x14ac:dyDescent="0.25">
      <c r="A24" s="17"/>
      <c r="B24" s="15" t="s">
        <v>67</v>
      </c>
      <c r="C24" s="16">
        <v>1</v>
      </c>
      <c r="D24" s="24">
        <v>45.685557000000003</v>
      </c>
      <c r="E24" s="24">
        <v>43.918999999999997</v>
      </c>
    </row>
    <row r="25" spans="1:5" x14ac:dyDescent="0.25">
      <c r="A25" s="17"/>
      <c r="B25" s="15" t="s">
        <v>68</v>
      </c>
      <c r="C25" s="16">
        <v>1</v>
      </c>
      <c r="D25" s="24">
        <v>86.376562000000007</v>
      </c>
      <c r="E25" s="24">
        <v>85.047325999999998</v>
      </c>
    </row>
    <row r="26" spans="1:5" x14ac:dyDescent="0.25">
      <c r="A26" s="18">
        <v>9</v>
      </c>
      <c r="B26" s="19" t="s">
        <v>40</v>
      </c>
      <c r="C26" s="20">
        <f>SUM(C27:C31)</f>
        <v>5</v>
      </c>
      <c r="D26" s="23">
        <v>224.00454199999999</v>
      </c>
      <c r="E26" s="23">
        <v>82.067174629822162</v>
      </c>
    </row>
    <row r="27" spans="1:5" x14ac:dyDescent="0.25">
      <c r="A27" s="17"/>
      <c r="B27" s="15" t="s">
        <v>69</v>
      </c>
      <c r="C27" s="16">
        <v>1</v>
      </c>
      <c r="D27" s="24">
        <v>43.408785999999999</v>
      </c>
      <c r="E27" s="24">
        <v>15.607144197043061</v>
      </c>
    </row>
    <row r="28" spans="1:5" x14ac:dyDescent="0.25">
      <c r="A28" s="17"/>
      <c r="B28" s="15" t="s">
        <v>70</v>
      </c>
      <c r="C28" s="16">
        <v>1</v>
      </c>
      <c r="D28" s="24">
        <v>51.755673999999999</v>
      </c>
      <c r="E28" s="24">
        <v>19.065525407754926</v>
      </c>
    </row>
    <row r="29" spans="1:5" x14ac:dyDescent="0.25">
      <c r="A29" s="17"/>
      <c r="B29" s="15" t="s">
        <v>71</v>
      </c>
      <c r="C29" s="16">
        <v>1</v>
      </c>
      <c r="D29" s="24">
        <v>62.516762</v>
      </c>
      <c r="E29" s="24">
        <v>23.613143461610132</v>
      </c>
    </row>
    <row r="30" spans="1:5" x14ac:dyDescent="0.25">
      <c r="A30" s="17"/>
      <c r="B30" s="15" t="s">
        <v>72</v>
      </c>
      <c r="C30" s="16">
        <v>1</v>
      </c>
      <c r="D30" s="24">
        <v>30.251595999999999</v>
      </c>
      <c r="E30" s="24">
        <v>10.834338474967511</v>
      </c>
    </row>
    <row r="31" spans="1:5" x14ac:dyDescent="0.25">
      <c r="A31" s="17"/>
      <c r="B31" s="15" t="s">
        <v>73</v>
      </c>
      <c r="C31" s="16">
        <v>1</v>
      </c>
      <c r="D31" s="24">
        <v>36.071724000000003</v>
      </c>
      <c r="E31" s="24">
        <v>12.947023088446528</v>
      </c>
    </row>
    <row r="32" spans="1:5" x14ac:dyDescent="0.25">
      <c r="A32" s="18">
        <v>10</v>
      </c>
      <c r="B32" s="19" t="s">
        <v>117</v>
      </c>
      <c r="C32" s="20">
        <f>C33</f>
        <v>2</v>
      </c>
      <c r="D32" s="23">
        <v>43.500246755999996</v>
      </c>
      <c r="E32" s="23">
        <v>48.506999999999998</v>
      </c>
    </row>
    <row r="33" spans="1:5" x14ac:dyDescent="0.25">
      <c r="A33" s="17"/>
      <c r="B33" s="15" t="s">
        <v>118</v>
      </c>
      <c r="C33" s="16">
        <v>2</v>
      </c>
      <c r="D33" s="24">
        <v>43.500246755999996</v>
      </c>
      <c r="E33" s="24">
        <v>48.506999999999998</v>
      </c>
    </row>
    <row r="34" spans="1:5" x14ac:dyDescent="0.25">
      <c r="A34" s="18">
        <v>11</v>
      </c>
      <c r="B34" s="19" t="s">
        <v>8</v>
      </c>
      <c r="C34" s="20">
        <f>C35+C36</f>
        <v>12</v>
      </c>
      <c r="D34" s="23">
        <v>125.01012082999998</v>
      </c>
      <c r="E34" s="23">
        <v>160.96192998000001</v>
      </c>
    </row>
    <row r="35" spans="1:5" x14ac:dyDescent="0.25">
      <c r="A35" s="17"/>
      <c r="B35" s="15" t="s">
        <v>74</v>
      </c>
      <c r="C35" s="16">
        <v>2</v>
      </c>
      <c r="D35" s="24">
        <v>66.116539879999991</v>
      </c>
      <c r="E35" s="24">
        <v>94.905406980000009</v>
      </c>
    </row>
    <row r="36" spans="1:5" x14ac:dyDescent="0.25">
      <c r="A36" s="17"/>
      <c r="B36" s="15" t="s">
        <v>32</v>
      </c>
      <c r="C36" s="16">
        <v>10</v>
      </c>
      <c r="D36" s="24">
        <v>58.893580949999993</v>
      </c>
      <c r="E36" s="24">
        <v>66.056522999999999</v>
      </c>
    </row>
    <row r="37" spans="1:5" x14ac:dyDescent="0.25">
      <c r="A37" s="18">
        <v>12</v>
      </c>
      <c r="B37" s="19" t="s">
        <v>10</v>
      </c>
      <c r="C37" s="20">
        <f>C38+C39</f>
        <v>8</v>
      </c>
      <c r="D37" s="23">
        <v>90.083620480000008</v>
      </c>
      <c r="E37" s="23">
        <v>87.970475018671607</v>
      </c>
    </row>
    <row r="38" spans="1:5" x14ac:dyDescent="0.25">
      <c r="A38" s="17"/>
      <c r="B38" s="15" t="s">
        <v>33</v>
      </c>
      <c r="C38" s="16">
        <v>3</v>
      </c>
      <c r="D38" s="24">
        <v>57.399121940000001</v>
      </c>
      <c r="E38" s="24">
        <v>56.235669344648457</v>
      </c>
    </row>
    <row r="39" spans="1:5" x14ac:dyDescent="0.25">
      <c r="A39" s="17"/>
      <c r="B39" s="15" t="s">
        <v>34</v>
      </c>
      <c r="C39" s="16">
        <v>5</v>
      </c>
      <c r="D39" s="24">
        <v>32.68449854</v>
      </c>
      <c r="E39" s="24">
        <v>31.734805674023139</v>
      </c>
    </row>
    <row r="40" spans="1:5" x14ac:dyDescent="0.25">
      <c r="A40" s="18">
        <v>13</v>
      </c>
      <c r="B40" s="19" t="s">
        <v>51</v>
      </c>
      <c r="C40" s="20">
        <f>C41</f>
        <v>5</v>
      </c>
      <c r="D40" s="23">
        <v>54.665979999999998</v>
      </c>
      <c r="E40" s="23">
        <v>53.412999999999997</v>
      </c>
    </row>
    <row r="41" spans="1:5" x14ac:dyDescent="0.25">
      <c r="A41" s="17"/>
      <c r="B41" s="15" t="s">
        <v>75</v>
      </c>
      <c r="C41" s="16">
        <v>5</v>
      </c>
      <c r="D41" s="24">
        <v>54.665979999999998</v>
      </c>
      <c r="E41" s="24">
        <v>53.412999999999997</v>
      </c>
    </row>
    <row r="42" spans="1:5" x14ac:dyDescent="0.25">
      <c r="A42" s="14"/>
      <c r="B42" s="21" t="s">
        <v>54</v>
      </c>
      <c r="C42" s="14">
        <f>SUM(C2:C41)/2</f>
        <v>206</v>
      </c>
      <c r="D42" s="22">
        <f t="shared" ref="D42:E42" si="0">SUM(D2:D41)/2</f>
        <v>2022.0945108363994</v>
      </c>
      <c r="E42" s="22">
        <f t="shared" si="0"/>
        <v>1753.9477307712491</v>
      </c>
    </row>
  </sheetData>
  <autoFilter ref="A1:H4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Лист3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Бахшиян Арсен Карэнович</dc:creator>
  <cp:lastModifiedBy>Савельева Анжелика Валерьевна</cp:lastModifiedBy>
  <cp:lastPrinted>2022-11-30T12:02:33Z</cp:lastPrinted>
  <dcterms:created xsi:type="dcterms:W3CDTF">2019-08-19T08:17:22Z</dcterms:created>
  <dcterms:modified xsi:type="dcterms:W3CDTF">2022-11-30T12:02:36Z</dcterms:modified>
</cp:coreProperties>
</file>